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.1 Все ОУ" sheetId="1" r:id="rId1"/>
    <sheet name="Интегрированные" sheetId="2" r:id="rId2"/>
    <sheet name="Индивидуальники ОП" sheetId="3" r:id="rId3"/>
    <sheet name="Индивидульники АП" sheetId="4" r:id="rId4"/>
    <sheet name="Инвалиды" sheetId="5" r:id="rId5"/>
  </sheets>
  <definedNames/>
  <calcPr fullCalcOnLoad="1"/>
</workbook>
</file>

<file path=xl/sharedStrings.xml><?xml version="1.0" encoding="utf-8"?>
<sst xmlns="http://schemas.openxmlformats.org/spreadsheetml/2006/main" count="537" uniqueCount="124">
  <si>
    <t>Наименование ОУ</t>
  </si>
  <si>
    <t>№</t>
  </si>
  <si>
    <t>1 кл</t>
  </si>
  <si>
    <t>2 кл</t>
  </si>
  <si>
    <t>3 кл</t>
  </si>
  <si>
    <t>4 кл</t>
  </si>
  <si>
    <t>5 кл</t>
  </si>
  <si>
    <t>6 кл</t>
  </si>
  <si>
    <t>7 кл</t>
  </si>
  <si>
    <t>8 кл</t>
  </si>
  <si>
    <t>9 кл</t>
  </si>
  <si>
    <t>10 кл</t>
  </si>
  <si>
    <t>11 кл</t>
  </si>
  <si>
    <t>Всего 1-4 кл</t>
  </si>
  <si>
    <t>Всего 5-9 кл</t>
  </si>
  <si>
    <t>Всего 
10-11кл</t>
  </si>
  <si>
    <t>Всего по 
муниципалитету</t>
  </si>
  <si>
    <t>Всего учащихся</t>
  </si>
  <si>
    <t>г.о. Похвистнево</t>
  </si>
  <si>
    <t xml:space="preserve"> Самсоновский филиал</t>
  </si>
  <si>
    <t>Сухариматакский филиал</t>
  </si>
  <si>
    <t>Старошунгутский филиал</t>
  </si>
  <si>
    <t xml:space="preserve"> М.р. Исаклинский </t>
  </si>
  <si>
    <t>м.р.Камышлинский</t>
  </si>
  <si>
    <t>М.р. Клявлинский</t>
  </si>
  <si>
    <t>Всего по муниципалитету</t>
  </si>
  <si>
    <t>М.р. Похвистневский</t>
  </si>
  <si>
    <t>Итого по образовательному округу</t>
  </si>
  <si>
    <t>Кл-ком</t>
  </si>
  <si>
    <t>Всего  
кл. ком</t>
  </si>
  <si>
    <t>Число учащихся и количество классов-комплектов</t>
  </si>
  <si>
    <t>ГБОУ гимназия №1</t>
  </si>
  <si>
    <t>ГБОУ СОШ № 1</t>
  </si>
  <si>
    <t>ГБОУ СОШ № 3</t>
  </si>
  <si>
    <t>ГБОУ СОШ № 7</t>
  </si>
  <si>
    <t>ГБОУ СОШ пос.Октябрьский г.о.Похвистнево</t>
  </si>
  <si>
    <t>ГБОУ СОШ с. Алькино</t>
  </si>
  <si>
    <t>ГБОУ СОШ с. Большой Толкай</t>
  </si>
  <si>
    <t>ГБОУ ООШ с. Красные Ключи</t>
  </si>
  <si>
    <t>ГБОУ СОШ с.Кротково</t>
  </si>
  <si>
    <t>ГБОУ ООШ с. Малое Ибряйкино</t>
  </si>
  <si>
    <t>ГБОУ ООШ с.Малый Толкай</t>
  </si>
  <si>
    <t>ГБОУ СОШ с.Нижнеаверкино</t>
  </si>
  <si>
    <t>ГБОУ СОШ с. Новое Мансуркино</t>
  </si>
  <si>
    <t>ГБОУ СОШ с.Подбельск</t>
  </si>
  <si>
    <t xml:space="preserve">Мочалеевский филиал </t>
  </si>
  <si>
    <t>Первомайский филиал</t>
  </si>
  <si>
    <t xml:space="preserve">ГБОУ СОШ с. Рысайкино   </t>
  </si>
  <si>
    <t>ГБОУ СОШ с. Савруха</t>
  </si>
  <si>
    <t>Североключевский ф-л</t>
  </si>
  <si>
    <t>ГБОУ СОШ с.Среднее Аверкино</t>
  </si>
  <si>
    <t>ГБОУ СОШ с. Старый Аманак</t>
  </si>
  <si>
    <t>ГБОУ СОШ с. Староганькино</t>
  </si>
  <si>
    <t>ГБОУ СОШ с.Старопохвистнево</t>
  </si>
  <si>
    <t>ГБОУ ООШ с. Стюхино</t>
  </si>
  <si>
    <t xml:space="preserve">Балыклинский филиал </t>
  </si>
  <si>
    <t xml:space="preserve">Степановский филиал </t>
  </si>
  <si>
    <t>Неклюдовский филиал</t>
  </si>
  <si>
    <t>Староусмановский филиал</t>
  </si>
  <si>
    <t>Никиткинский филиал</t>
  </si>
  <si>
    <t>ГБОУ СОШ с.Старое Ермаково</t>
  </si>
  <si>
    <t>Новоермаковский филиал</t>
  </si>
  <si>
    <t>Чулпанский филиал</t>
  </si>
  <si>
    <t>ГБОУ  СОШ с. НовоеУсманово</t>
  </si>
  <si>
    <t>ГБОУ СОШ с. Русский Байтуган</t>
  </si>
  <si>
    <t>ГБОУ СОШ с. Борискино-Игар</t>
  </si>
  <si>
    <t>ГБОУ СОШ с.Большое Микушкино</t>
  </si>
  <si>
    <t>ГБОУ ООШ д.Два Ключа</t>
  </si>
  <si>
    <t>ГБОУ СОШ с. Исаклы</t>
  </si>
  <si>
    <t>ГБОУ лицей (экономический) с.Исаклы</t>
  </si>
  <si>
    <t>ГБОУ СОШ с. Мордово- Аделяково</t>
  </si>
  <si>
    <t>ГБОУ СОШ с.Новое Ганькино</t>
  </si>
  <si>
    <t>ГБОУ СОШ с.Новое Якушкино</t>
  </si>
  <si>
    <t>ГБОУ СОШ  пос. Сокский</t>
  </si>
  <si>
    <t>ГБОУ СОШ №2 им. В. Маскина ж.-д. ст. Клявлино</t>
  </si>
  <si>
    <t xml:space="preserve"> ГБОУ СОШ с. Чёрный Ключ</t>
  </si>
  <si>
    <t>ГБОУ СОШ с. Камышла</t>
  </si>
  <si>
    <t xml:space="preserve">Назаровский филиал </t>
  </si>
  <si>
    <t xml:space="preserve">Балахоновский филиал  </t>
  </si>
  <si>
    <t xml:space="preserve">Старососнинский филиал </t>
  </si>
  <si>
    <t xml:space="preserve">Пронинский филиал </t>
  </si>
  <si>
    <t xml:space="preserve">Резяпкинский филиал </t>
  </si>
  <si>
    <t xml:space="preserve">Усаклинский филиал </t>
  </si>
  <si>
    <t xml:space="preserve">Чув.Абдикеевский филиал </t>
  </si>
  <si>
    <t xml:space="preserve">Зеленоключевский филиал </t>
  </si>
  <si>
    <t xml:space="preserve">Ойкинский филиал </t>
  </si>
  <si>
    <t xml:space="preserve"> ГБОУ СОШ с. Старый Маклауш </t>
  </si>
  <si>
    <t xml:space="preserve">Старо-Семенкинский филиал </t>
  </si>
  <si>
    <t xml:space="preserve">Петровский филиал </t>
  </si>
  <si>
    <t xml:space="preserve">Ново-Семенкинский филиал </t>
  </si>
  <si>
    <t xml:space="preserve">Ёгинский филиал </t>
  </si>
  <si>
    <t xml:space="preserve">Исаковский филиал </t>
  </si>
  <si>
    <t>ГБОУ ООШ № 4</t>
  </si>
  <si>
    <t xml:space="preserve">Султангуловский филиал </t>
  </si>
  <si>
    <t xml:space="preserve"> Маломикушкинский филиал</t>
  </si>
  <si>
    <t>Малоишуткинский филиал</t>
  </si>
  <si>
    <t>Смольковский филиал</t>
  </si>
  <si>
    <t>Саперкинский филиал</t>
  </si>
  <si>
    <t>Старовечкановский филиал</t>
  </si>
  <si>
    <t>ГКОУ С(К)школа-интернат с. Камышла</t>
  </si>
  <si>
    <t>Итого по округу</t>
  </si>
  <si>
    <t>Заочная школа ГБОУ СОШ № 3 г. Похвистнево</t>
  </si>
  <si>
    <t>ИТОГО  по округу</t>
  </si>
  <si>
    <t>ГБОУ шк-ин. с. Малый Толкай</t>
  </si>
  <si>
    <r>
      <t xml:space="preserve">                  Информация                                                                                                                  </t>
    </r>
    <r>
      <rPr>
        <sz val="12"/>
        <rFont val="Times New Roman"/>
        <family val="1"/>
      </rPr>
      <t xml:space="preserve"> </t>
    </r>
  </si>
  <si>
    <r>
      <t xml:space="preserve">Информация                             </t>
    </r>
    <r>
      <rPr>
        <sz val="12"/>
        <rFont val="Times New Roman"/>
        <family val="1"/>
      </rPr>
      <t xml:space="preserve"> </t>
    </r>
  </si>
  <si>
    <t>Всего уч-ся</t>
  </si>
  <si>
    <r>
      <t xml:space="preserve">ГБОУ СОШ с.Кротково </t>
    </r>
    <r>
      <rPr>
        <b/>
        <sz val="10"/>
        <color indexed="16"/>
        <rFont val="Times New Roman"/>
        <family val="1"/>
      </rPr>
      <t>(1 с. - 3 к)</t>
    </r>
  </si>
  <si>
    <t xml:space="preserve">ГБОУ школа-интернат с. Малый Толкай </t>
  </si>
  <si>
    <t>ГКОУ школа-интернат с.Камышла</t>
  </si>
  <si>
    <t>Всего по образовательному округу</t>
  </si>
  <si>
    <r>
      <t xml:space="preserve">Информация                         </t>
    </r>
    <r>
      <rPr>
        <sz val="12"/>
        <rFont val="Times New Roman"/>
        <family val="1"/>
      </rPr>
      <t xml:space="preserve"> </t>
    </r>
  </si>
  <si>
    <t xml:space="preserve">Информация               </t>
  </si>
  <si>
    <t xml:space="preserve">дети-инвалиды (2018-19 уч.г.)                                                                                                                    </t>
  </si>
  <si>
    <r>
      <t xml:space="preserve"> о комплектовании учащихся общеобразовательных учреждений на</t>
    </r>
    <r>
      <rPr>
        <b/>
        <sz val="11"/>
        <rFont val="Times New Roman"/>
        <family val="1"/>
      </rPr>
      <t xml:space="preserve"> СЕНТЯБРЬ 2018 г. - ЯНВАРЬ 2019 г.</t>
    </r>
    <r>
      <rPr>
        <b/>
        <sz val="12"/>
        <rFont val="Times New Roman"/>
        <family val="1"/>
      </rPr>
      <t xml:space="preserve"> (2018-19 уч.г.)                                                                                                                    по </t>
    </r>
    <r>
      <rPr>
        <b/>
        <u val="single"/>
        <sz val="12"/>
        <rFont val="Times New Roman"/>
        <family val="1"/>
      </rPr>
      <t xml:space="preserve">Северо-Восточному управлению МОиН СО  </t>
    </r>
    <r>
      <rPr>
        <b/>
        <sz val="12"/>
        <rFont val="Times New Roman"/>
        <family val="1"/>
      </rPr>
      <t xml:space="preserve">  
</t>
    </r>
  </si>
  <si>
    <t>ГБОУ СОШ с.Кротково (3 к-1с</t>
  </si>
  <si>
    <t xml:space="preserve"> об учащихся, обучающихся интегрированно  на СЕНТЯБРЬ  2018 г.  (2018-19 уч.г.)                                                                                                                      </t>
  </si>
  <si>
    <r>
      <t xml:space="preserve"> об учащихся, обучающихся индивидуально </t>
    </r>
    <r>
      <rPr>
        <b/>
        <sz val="16"/>
        <rFont val="Times New Roman"/>
        <family val="1"/>
      </rPr>
      <t xml:space="preserve">по общеобразовательной программе  </t>
    </r>
    <r>
      <rPr>
        <b/>
        <sz val="12"/>
        <rFont val="Times New Roman"/>
        <family val="1"/>
      </rPr>
      <t xml:space="preserve">на СЕНТЯБРЬ 2018  г.  (2018-19 уч.г.)                                                                                                                      </t>
    </r>
  </si>
  <si>
    <r>
      <t>об учащихся, обучающихся индвидуально</t>
    </r>
    <r>
      <rPr>
        <b/>
        <sz val="16"/>
        <rFont val="Times New Roman"/>
        <family val="1"/>
      </rPr>
      <t xml:space="preserve"> по адаптированной образовательной программе </t>
    </r>
    <r>
      <rPr>
        <b/>
        <sz val="12"/>
        <rFont val="Times New Roman"/>
        <family val="1"/>
      </rPr>
      <t xml:space="preserve">НА СЕНТЯБРЬ 2018 г.  (2018-19 уч.г.)                                                                                                                    </t>
    </r>
  </si>
  <si>
    <t>17+6</t>
  </si>
  <si>
    <t>5+9</t>
  </si>
  <si>
    <t>3+4</t>
  </si>
  <si>
    <t>9+9</t>
  </si>
  <si>
    <t>17+10+3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</si>
</sst>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b/>
      <sz val="10"/>
      <color indexed="16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 style="medium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92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vertical="justify"/>
    </xf>
    <xf numFmtId="0" fontId="1" fillId="0" borderId="10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28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17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justify"/>
    </xf>
    <xf numFmtId="0" fontId="1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2" fillId="0" borderId="32" xfId="0" applyFont="1" applyFill="1" applyBorder="1" applyAlignment="1">
      <alignment horizontal="center" vertical="justify"/>
    </xf>
    <xf numFmtId="0" fontId="2" fillId="0" borderId="33" xfId="0" applyFont="1" applyFill="1" applyBorder="1" applyAlignment="1">
      <alignment horizontal="center" vertical="justify"/>
    </xf>
    <xf numFmtId="0" fontId="2" fillId="0" borderId="34" xfId="0" applyFont="1" applyFill="1" applyBorder="1" applyAlignment="1">
      <alignment horizontal="center" vertical="justify"/>
    </xf>
    <xf numFmtId="0" fontId="1" fillId="0" borderId="27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2" fillId="0" borderId="15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0" fontId="1" fillId="0" borderId="36" xfId="0" applyFont="1" applyFill="1" applyBorder="1" applyAlignment="1">
      <alignment/>
    </xf>
    <xf numFmtId="0" fontId="2" fillId="0" borderId="37" xfId="0" applyFont="1" applyFill="1" applyBorder="1" applyAlignment="1">
      <alignment horizontal="center" vertical="justify"/>
    </xf>
    <xf numFmtId="0" fontId="1" fillId="0" borderId="11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1" fillId="33" borderId="27" xfId="0" applyFont="1" applyFill="1" applyBorder="1" applyAlignment="1">
      <alignment horizontal="center"/>
    </xf>
    <xf numFmtId="0" fontId="1" fillId="33" borderId="38" xfId="0" applyFont="1" applyFill="1" applyBorder="1" applyAlignment="1">
      <alignment horizontal="center"/>
    </xf>
    <xf numFmtId="0" fontId="2" fillId="33" borderId="39" xfId="0" applyFont="1" applyFill="1" applyBorder="1" applyAlignment="1">
      <alignment horizontal="center"/>
    </xf>
    <xf numFmtId="0" fontId="1" fillId="33" borderId="40" xfId="0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35" xfId="0" applyFont="1" applyFill="1" applyBorder="1" applyAlignment="1">
      <alignment/>
    </xf>
    <xf numFmtId="0" fontId="2" fillId="33" borderId="16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4" borderId="32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20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1" fillId="0" borderId="38" xfId="0" applyFont="1" applyFill="1" applyBorder="1" applyAlignment="1">
      <alignment/>
    </xf>
    <xf numFmtId="0" fontId="1" fillId="0" borderId="39" xfId="0" applyFont="1" applyFill="1" applyBorder="1" applyAlignment="1">
      <alignment/>
    </xf>
    <xf numFmtId="0" fontId="1" fillId="0" borderId="40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1" fillId="33" borderId="13" xfId="0" applyFont="1" applyFill="1" applyBorder="1" applyAlignment="1">
      <alignment horizontal="center"/>
    </xf>
    <xf numFmtId="0" fontId="1" fillId="33" borderId="41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 vertical="center"/>
    </xf>
    <xf numFmtId="0" fontId="2" fillId="33" borderId="42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1" fillId="35" borderId="14" xfId="0" applyFont="1" applyFill="1" applyBorder="1" applyAlignment="1">
      <alignment horizontal="center"/>
    </xf>
    <xf numFmtId="0" fontId="1" fillId="34" borderId="27" xfId="0" applyFont="1" applyFill="1" applyBorder="1" applyAlignment="1">
      <alignment horizontal="center"/>
    </xf>
    <xf numFmtId="0" fontId="1" fillId="35" borderId="27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2" fillId="0" borderId="16" xfId="0" applyNumberFormat="1" applyFont="1" applyFill="1" applyBorder="1" applyAlignment="1">
      <alignment horizontal="center"/>
    </xf>
    <xf numFmtId="0" fontId="2" fillId="0" borderId="43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1" fillId="34" borderId="23" xfId="0" applyFont="1" applyFill="1" applyBorder="1" applyAlignment="1">
      <alignment horizontal="center"/>
    </xf>
    <xf numFmtId="0" fontId="1" fillId="35" borderId="23" xfId="0" applyFont="1" applyFill="1" applyBorder="1" applyAlignment="1">
      <alignment horizontal="center"/>
    </xf>
    <xf numFmtId="0" fontId="1" fillId="34" borderId="21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2" fillId="33" borderId="45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46" xfId="0" applyFont="1" applyFill="1" applyBorder="1" applyAlignment="1">
      <alignment horizontal="center"/>
    </xf>
    <xf numFmtId="0" fontId="1" fillId="35" borderId="32" xfId="0" applyFont="1" applyFill="1" applyBorder="1" applyAlignment="1">
      <alignment horizontal="center"/>
    </xf>
    <xf numFmtId="0" fontId="2" fillId="33" borderId="43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1" fillId="33" borderId="12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/>
    </xf>
    <xf numFmtId="0" fontId="2" fillId="33" borderId="47" xfId="0" applyFont="1" applyFill="1" applyBorder="1" applyAlignment="1">
      <alignment/>
    </xf>
    <xf numFmtId="0" fontId="2" fillId="33" borderId="33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31" xfId="0" applyFont="1" applyFill="1" applyBorder="1" applyAlignment="1">
      <alignment/>
    </xf>
    <xf numFmtId="0" fontId="2" fillId="33" borderId="32" xfId="0" applyFont="1" applyFill="1" applyBorder="1" applyAlignment="1">
      <alignment/>
    </xf>
    <xf numFmtId="0" fontId="2" fillId="33" borderId="31" xfId="0" applyFont="1" applyFill="1" applyBorder="1" applyAlignment="1">
      <alignment horizontal="center"/>
    </xf>
    <xf numFmtId="0" fontId="1" fillId="33" borderId="25" xfId="0" applyFont="1" applyFill="1" applyBorder="1" applyAlignment="1">
      <alignment/>
    </xf>
    <xf numFmtId="0" fontId="1" fillId="33" borderId="23" xfId="0" applyFont="1" applyFill="1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26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35" xfId="0" applyFont="1" applyFill="1" applyBorder="1" applyAlignment="1">
      <alignment horizontal="center"/>
    </xf>
    <xf numFmtId="0" fontId="2" fillId="33" borderId="48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1" fillId="33" borderId="32" xfId="0" applyFont="1" applyFill="1" applyBorder="1" applyAlignment="1">
      <alignment horizontal="center"/>
    </xf>
    <xf numFmtId="0" fontId="1" fillId="33" borderId="33" xfId="0" applyFont="1" applyFill="1" applyBorder="1" applyAlignment="1">
      <alignment horizontal="center"/>
    </xf>
    <xf numFmtId="0" fontId="1" fillId="33" borderId="34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1" fillId="33" borderId="49" xfId="0" applyFont="1" applyFill="1" applyBorder="1" applyAlignment="1">
      <alignment horizontal="center"/>
    </xf>
    <xf numFmtId="0" fontId="1" fillId="33" borderId="21" xfId="0" applyNumberFormat="1" applyFont="1" applyFill="1" applyBorder="1" applyAlignment="1">
      <alignment horizontal="center"/>
    </xf>
    <xf numFmtId="0" fontId="1" fillId="33" borderId="10" xfId="0" applyNumberFormat="1" applyFont="1" applyFill="1" applyBorder="1" applyAlignment="1">
      <alignment horizontal="center"/>
    </xf>
    <xf numFmtId="0" fontId="5" fillId="0" borderId="50" xfId="0" applyFont="1" applyFill="1" applyBorder="1" applyAlignment="1">
      <alignment/>
    </xf>
    <xf numFmtId="0" fontId="2" fillId="33" borderId="35" xfId="0" applyFont="1" applyFill="1" applyBorder="1" applyAlignment="1">
      <alignment horizontal="center"/>
    </xf>
    <xf numFmtId="0" fontId="2" fillId="33" borderId="51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52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/>
    </xf>
    <xf numFmtId="0" fontId="1" fillId="35" borderId="21" xfId="0" applyFont="1" applyFill="1" applyBorder="1" applyAlignment="1">
      <alignment horizontal="center" vertical="center"/>
    </xf>
    <xf numFmtId="0" fontId="1" fillId="34" borderId="34" xfId="0" applyFont="1" applyFill="1" applyBorder="1" applyAlignment="1">
      <alignment horizontal="center"/>
    </xf>
    <xf numFmtId="0" fontId="1" fillId="0" borderId="49" xfId="0" applyFont="1" applyFill="1" applyBorder="1" applyAlignment="1">
      <alignment/>
    </xf>
    <xf numFmtId="0" fontId="2" fillId="0" borderId="53" xfId="0" applyFont="1" applyFill="1" applyBorder="1" applyAlignment="1">
      <alignment/>
    </xf>
    <xf numFmtId="0" fontId="1" fillId="0" borderId="51" xfId="0" applyFont="1" applyFill="1" applyBorder="1" applyAlignment="1">
      <alignment/>
    </xf>
    <xf numFmtId="0" fontId="2" fillId="0" borderId="52" xfId="0" applyFont="1" applyFill="1" applyBorder="1" applyAlignment="1">
      <alignment/>
    </xf>
    <xf numFmtId="0" fontId="2" fillId="0" borderId="51" xfId="0" applyFont="1" applyFill="1" applyBorder="1" applyAlignment="1">
      <alignment/>
    </xf>
    <xf numFmtId="0" fontId="1" fillId="33" borderId="24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justify"/>
    </xf>
    <xf numFmtId="0" fontId="2" fillId="0" borderId="54" xfId="0" applyFont="1" applyFill="1" applyBorder="1" applyAlignment="1">
      <alignment horizontal="center" vertical="justify"/>
    </xf>
    <xf numFmtId="0" fontId="2" fillId="0" borderId="55" xfId="0" applyFont="1" applyFill="1" applyBorder="1" applyAlignment="1">
      <alignment horizontal="center" vertical="justify"/>
    </xf>
    <xf numFmtId="0" fontId="2" fillId="0" borderId="35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 vertical="justify"/>
    </xf>
    <xf numFmtId="0" fontId="2" fillId="0" borderId="56" xfId="0" applyFont="1" applyFill="1" applyBorder="1" applyAlignment="1">
      <alignment horizontal="center" vertical="justify"/>
    </xf>
    <xf numFmtId="0" fontId="2" fillId="0" borderId="57" xfId="0" applyFont="1" applyFill="1" applyBorder="1" applyAlignment="1">
      <alignment horizontal="center" vertical="justify"/>
    </xf>
    <xf numFmtId="0" fontId="2" fillId="33" borderId="48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center" vertical="justify"/>
    </xf>
    <xf numFmtId="0" fontId="2" fillId="0" borderId="19" xfId="0" applyFont="1" applyFill="1" applyBorder="1" applyAlignment="1">
      <alignment horizontal="center" vertical="justify"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1" fillId="0" borderId="58" xfId="0" applyFont="1" applyFill="1" applyBorder="1" applyAlignment="1">
      <alignment horizontal="center"/>
    </xf>
    <xf numFmtId="0" fontId="1" fillId="0" borderId="59" xfId="0" applyFont="1" applyFill="1" applyBorder="1" applyAlignment="1">
      <alignment horizontal="center"/>
    </xf>
    <xf numFmtId="0" fontId="1" fillId="0" borderId="6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1" fillId="33" borderId="27" xfId="0" applyFont="1" applyFill="1" applyBorder="1" applyAlignment="1">
      <alignment/>
    </xf>
    <xf numFmtId="0" fontId="1" fillId="0" borderId="27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/>
    </xf>
    <xf numFmtId="0" fontId="2" fillId="0" borderId="32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1" fillId="33" borderId="26" xfId="0" applyFont="1" applyFill="1" applyBorder="1" applyAlignment="1">
      <alignment/>
    </xf>
    <xf numFmtId="0" fontId="2" fillId="33" borderId="27" xfId="0" applyFont="1" applyFill="1" applyBorder="1" applyAlignment="1">
      <alignment/>
    </xf>
    <xf numFmtId="0" fontId="1" fillId="0" borderId="27" xfId="0" applyFont="1" applyFill="1" applyBorder="1" applyAlignment="1">
      <alignment horizontal="right"/>
    </xf>
    <xf numFmtId="0" fontId="1" fillId="0" borderId="38" xfId="0" applyFont="1" applyFill="1" applyBorder="1" applyAlignment="1">
      <alignment horizontal="right"/>
    </xf>
    <xf numFmtId="0" fontId="1" fillId="0" borderId="4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1" fillId="0" borderId="14" xfId="0" applyFont="1" applyFill="1" applyBorder="1" applyAlignment="1">
      <alignment horizontal="right"/>
    </xf>
    <xf numFmtId="0" fontId="1" fillId="0" borderId="21" xfId="0" applyFont="1" applyFill="1" applyBorder="1" applyAlignment="1">
      <alignment horizontal="right"/>
    </xf>
    <xf numFmtId="0" fontId="1" fillId="0" borderId="23" xfId="0" applyFont="1" applyFill="1" applyBorder="1" applyAlignment="1">
      <alignment horizontal="right"/>
    </xf>
    <xf numFmtId="0" fontId="1" fillId="0" borderId="49" xfId="0" applyFont="1" applyFill="1" applyBorder="1" applyAlignment="1">
      <alignment horizontal="right"/>
    </xf>
    <xf numFmtId="0" fontId="1" fillId="0" borderId="32" xfId="0" applyFont="1" applyFill="1" applyBorder="1" applyAlignment="1">
      <alignment horizontal="right"/>
    </xf>
    <xf numFmtId="0" fontId="1" fillId="0" borderId="61" xfId="0" applyFont="1" applyFill="1" applyBorder="1" applyAlignment="1">
      <alignment horizontal="right"/>
    </xf>
    <xf numFmtId="0" fontId="1" fillId="33" borderId="14" xfId="0" applyNumberFormat="1" applyFont="1" applyFill="1" applyBorder="1" applyAlignment="1">
      <alignment horizontal="center"/>
    </xf>
    <xf numFmtId="0" fontId="1" fillId="0" borderId="62" xfId="0" applyFont="1" applyFill="1" applyBorder="1" applyAlignment="1">
      <alignment/>
    </xf>
    <xf numFmtId="0" fontId="2" fillId="33" borderId="54" xfId="0" applyFont="1" applyFill="1" applyBorder="1" applyAlignment="1">
      <alignment wrapText="1"/>
    </xf>
    <xf numFmtId="0" fontId="1" fillId="33" borderId="54" xfId="0" applyFont="1" applyFill="1" applyBorder="1" applyAlignment="1">
      <alignment horizontal="center"/>
    </xf>
    <xf numFmtId="0" fontId="1" fillId="33" borderId="57" xfId="0" applyFont="1" applyFill="1" applyBorder="1" applyAlignment="1">
      <alignment horizontal="center"/>
    </xf>
    <xf numFmtId="0" fontId="2" fillId="33" borderId="58" xfId="0" applyFont="1" applyFill="1" applyBorder="1" applyAlignment="1">
      <alignment horizontal="center"/>
    </xf>
    <xf numFmtId="0" fontId="1" fillId="0" borderId="63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64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" fillId="0" borderId="65" xfId="0" applyFont="1" applyFill="1" applyBorder="1" applyAlignment="1">
      <alignment horizontal="center"/>
    </xf>
    <xf numFmtId="0" fontId="2" fillId="0" borderId="47" xfId="0" applyFont="1" applyFill="1" applyBorder="1" applyAlignment="1">
      <alignment/>
    </xf>
    <xf numFmtId="0" fontId="2" fillId="0" borderId="66" xfId="0" applyFont="1" applyFill="1" applyBorder="1" applyAlignment="1">
      <alignment horizontal="center"/>
    </xf>
    <xf numFmtId="0" fontId="2" fillId="0" borderId="67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59" xfId="0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/>
    </xf>
    <xf numFmtId="0" fontId="2" fillId="0" borderId="60" xfId="0" applyFont="1" applyFill="1" applyBorder="1" applyAlignment="1">
      <alignment horizontal="center"/>
    </xf>
    <xf numFmtId="0" fontId="2" fillId="0" borderId="68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1" fillId="0" borderId="69" xfId="0" applyFont="1" applyFill="1" applyBorder="1" applyAlignment="1">
      <alignment/>
    </xf>
    <xf numFmtId="0" fontId="2" fillId="0" borderId="15" xfId="0" applyFont="1" applyFill="1" applyBorder="1" applyAlignment="1">
      <alignment horizontal="center" vertical="justify"/>
    </xf>
    <xf numFmtId="0" fontId="1" fillId="0" borderId="49" xfId="0" applyFont="1" applyFill="1" applyBorder="1" applyAlignment="1">
      <alignment horizontal="center"/>
    </xf>
    <xf numFmtId="0" fontId="2" fillId="0" borderId="53" xfId="0" applyFont="1" applyFill="1" applyBorder="1" applyAlignment="1">
      <alignment horizontal="center"/>
    </xf>
    <xf numFmtId="0" fontId="1" fillId="0" borderId="61" xfId="0" applyFont="1" applyFill="1" applyBorder="1" applyAlignment="1">
      <alignment horizontal="center"/>
    </xf>
    <xf numFmtId="0" fontId="2" fillId="0" borderId="70" xfId="0" applyFont="1" applyFill="1" applyBorder="1" applyAlignment="1">
      <alignment horizontal="center"/>
    </xf>
    <xf numFmtId="0" fontId="2" fillId="0" borderId="63" xfId="0" applyFont="1" applyFill="1" applyBorder="1" applyAlignment="1">
      <alignment horizontal="center"/>
    </xf>
    <xf numFmtId="0" fontId="1" fillId="0" borderId="21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center"/>
    </xf>
    <xf numFmtId="0" fontId="1" fillId="0" borderId="10" xfId="54" applyFont="1" applyFill="1" applyBorder="1" applyAlignment="1">
      <alignment horizontal="center"/>
      <protection/>
    </xf>
    <xf numFmtId="0" fontId="1" fillId="0" borderId="14" xfId="54" applyFont="1" applyFill="1" applyBorder="1" applyAlignment="1">
      <alignment horizontal="center"/>
      <protection/>
    </xf>
    <xf numFmtId="0" fontId="1" fillId="0" borderId="21" xfId="54" applyFont="1" applyFill="1" applyBorder="1" applyAlignment="1">
      <alignment horizontal="center"/>
      <protection/>
    </xf>
    <xf numFmtId="0" fontId="1" fillId="0" borderId="32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2" fillId="0" borderId="71" xfId="0" applyFont="1" applyFill="1" applyBorder="1" applyAlignment="1">
      <alignment horizontal="center" wrapText="1"/>
    </xf>
    <xf numFmtId="0" fontId="2" fillId="0" borderId="72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wrapText="1"/>
    </xf>
    <xf numFmtId="0" fontId="1" fillId="34" borderId="14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33" borderId="65" xfId="0" applyFont="1" applyFill="1" applyBorder="1" applyAlignment="1">
      <alignment horizontal="center"/>
    </xf>
    <xf numFmtId="0" fontId="2" fillId="0" borderId="64" xfId="0" applyFont="1" applyFill="1" applyBorder="1" applyAlignment="1">
      <alignment/>
    </xf>
    <xf numFmtId="0" fontId="1" fillId="0" borderId="54" xfId="0" applyFont="1" applyFill="1" applyBorder="1" applyAlignment="1">
      <alignment horizontal="center"/>
    </xf>
    <xf numFmtId="0" fontId="1" fillId="0" borderId="55" xfId="0" applyFont="1" applyFill="1" applyBorder="1" applyAlignment="1">
      <alignment horizontal="center"/>
    </xf>
    <xf numFmtId="0" fontId="1" fillId="0" borderId="5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2" fillId="33" borderId="41" xfId="0" applyFont="1" applyFill="1" applyBorder="1" applyAlignment="1">
      <alignment/>
    </xf>
    <xf numFmtId="0" fontId="2" fillId="33" borderId="73" xfId="0" applyFont="1" applyFill="1" applyBorder="1" applyAlignment="1">
      <alignment/>
    </xf>
    <xf numFmtId="0" fontId="2" fillId="33" borderId="49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5" fillId="33" borderId="50" xfId="0" applyFont="1" applyFill="1" applyBorder="1" applyAlignment="1">
      <alignment/>
    </xf>
    <xf numFmtId="0" fontId="2" fillId="33" borderId="48" xfId="0" applyFont="1" applyFill="1" applyBorder="1" applyAlignment="1">
      <alignment/>
    </xf>
    <xf numFmtId="0" fontId="2" fillId="33" borderId="28" xfId="0" applyFont="1" applyFill="1" applyBorder="1" applyAlignment="1">
      <alignment/>
    </xf>
    <xf numFmtId="0" fontId="1" fillId="34" borderId="21" xfId="0" applyFont="1" applyFill="1" applyBorder="1" applyAlignment="1">
      <alignment horizontal="center" vertical="center"/>
    </xf>
    <xf numFmtId="0" fontId="1" fillId="35" borderId="14" xfId="0" applyFont="1" applyFill="1" applyBorder="1" applyAlignment="1">
      <alignment horizontal="center" vertical="center"/>
    </xf>
    <xf numFmtId="0" fontId="1" fillId="0" borderId="74" xfId="0" applyFont="1" applyFill="1" applyBorder="1" applyAlignment="1">
      <alignment horizontal="center"/>
    </xf>
    <xf numFmtId="0" fontId="1" fillId="0" borderId="75" xfId="0" applyFont="1" applyFill="1" applyBorder="1" applyAlignment="1">
      <alignment horizontal="center"/>
    </xf>
    <xf numFmtId="0" fontId="1" fillId="0" borderId="76" xfId="0" applyFont="1" applyFill="1" applyBorder="1" applyAlignment="1">
      <alignment horizontal="center"/>
    </xf>
    <xf numFmtId="0" fontId="2" fillId="0" borderId="77" xfId="0" applyFont="1" applyFill="1" applyBorder="1" applyAlignment="1">
      <alignment horizontal="center"/>
    </xf>
    <xf numFmtId="0" fontId="1" fillId="35" borderId="21" xfId="0" applyFont="1" applyFill="1" applyBorder="1" applyAlignment="1">
      <alignment horizontal="center"/>
    </xf>
    <xf numFmtId="0" fontId="1" fillId="34" borderId="58" xfId="0" applyFont="1" applyFill="1" applyBorder="1" applyAlignment="1">
      <alignment horizontal="center"/>
    </xf>
    <xf numFmtId="0" fontId="2" fillId="0" borderId="71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0" fontId="1" fillId="34" borderId="32" xfId="0" applyFont="1" applyFill="1" applyBorder="1" applyAlignment="1">
      <alignment horizontal="center" vertical="center"/>
    </xf>
    <xf numFmtId="0" fontId="50" fillId="0" borderId="32" xfId="0" applyFont="1" applyFill="1" applyBorder="1" applyAlignment="1">
      <alignment horizontal="center" vertical="center"/>
    </xf>
    <xf numFmtId="0" fontId="50" fillId="0" borderId="33" xfId="0" applyFont="1" applyFill="1" applyBorder="1" applyAlignment="1">
      <alignment horizontal="center" vertical="center"/>
    </xf>
    <xf numFmtId="0" fontId="51" fillId="0" borderId="66" xfId="0" applyFont="1" applyFill="1" applyBorder="1" applyAlignment="1">
      <alignment horizontal="center" vertical="center"/>
    </xf>
    <xf numFmtId="0" fontId="50" fillId="0" borderId="34" xfId="0" applyFont="1" applyFill="1" applyBorder="1" applyAlignment="1">
      <alignment horizontal="center" vertical="center"/>
    </xf>
    <xf numFmtId="0" fontId="51" fillId="0" borderId="67" xfId="0" applyFont="1" applyFill="1" applyBorder="1" applyAlignment="1">
      <alignment horizontal="center" vertical="center"/>
    </xf>
    <xf numFmtId="0" fontId="2" fillId="0" borderId="16" xfId="54" applyFont="1" applyFill="1" applyBorder="1" applyAlignment="1">
      <alignment horizontal="center"/>
      <protection/>
    </xf>
    <xf numFmtId="0" fontId="2" fillId="0" borderId="43" xfId="54" applyFont="1" applyFill="1" applyBorder="1" applyAlignment="1">
      <alignment horizontal="center"/>
      <protection/>
    </xf>
    <xf numFmtId="0" fontId="1" fillId="35" borderId="10" xfId="53" applyFont="1" applyFill="1" applyBorder="1" applyAlignment="1">
      <alignment horizontal="center"/>
      <protection/>
    </xf>
    <xf numFmtId="0" fontId="1" fillId="34" borderId="10" xfId="53" applyFont="1" applyFill="1" applyBorder="1" applyAlignment="1">
      <alignment horizontal="center"/>
      <protection/>
    </xf>
    <xf numFmtId="0" fontId="1" fillId="34" borderId="14" xfId="53" applyFont="1" applyFill="1" applyBorder="1" applyAlignment="1">
      <alignment horizontal="center"/>
      <protection/>
    </xf>
    <xf numFmtId="0" fontId="1" fillId="0" borderId="10" xfId="53" applyFont="1" applyFill="1" applyBorder="1" applyAlignment="1">
      <alignment horizontal="center"/>
      <protection/>
    </xf>
    <xf numFmtId="0" fontId="1" fillId="0" borderId="14" xfId="53" applyFont="1" applyFill="1" applyBorder="1" applyAlignment="1">
      <alignment horizontal="center"/>
      <protection/>
    </xf>
    <xf numFmtId="0" fontId="1" fillId="0" borderId="21" xfId="53" applyFont="1" applyFill="1" applyBorder="1" applyAlignment="1">
      <alignment horizontal="center"/>
      <protection/>
    </xf>
    <xf numFmtId="0" fontId="49" fillId="0" borderId="14" xfId="0" applyFont="1" applyFill="1" applyBorder="1" applyAlignment="1">
      <alignment horizontal="center"/>
    </xf>
    <xf numFmtId="0" fontId="49" fillId="0" borderId="21" xfId="0" applyFont="1" applyFill="1" applyBorder="1" applyAlignment="1">
      <alignment horizontal="center"/>
    </xf>
    <xf numFmtId="0" fontId="1" fillId="33" borderId="74" xfId="0" applyFont="1" applyFill="1" applyBorder="1" applyAlignment="1">
      <alignment horizontal="center"/>
    </xf>
    <xf numFmtId="0" fontId="1" fillId="33" borderId="75" xfId="0" applyFont="1" applyFill="1" applyBorder="1" applyAlignment="1">
      <alignment horizontal="center"/>
    </xf>
    <xf numFmtId="0" fontId="2" fillId="36" borderId="77" xfId="0" applyFont="1" applyFill="1" applyBorder="1" applyAlignment="1">
      <alignment horizontal="center"/>
    </xf>
    <xf numFmtId="0" fontId="1" fillId="33" borderId="76" xfId="0" applyFont="1" applyFill="1" applyBorder="1" applyAlignment="1">
      <alignment horizontal="center"/>
    </xf>
    <xf numFmtId="0" fontId="2" fillId="33" borderId="78" xfId="0" applyFont="1" applyFill="1" applyBorder="1" applyAlignment="1">
      <alignment horizontal="center"/>
    </xf>
    <xf numFmtId="0" fontId="2" fillId="0" borderId="79" xfId="0" applyFont="1" applyFill="1" applyBorder="1" applyAlignment="1">
      <alignment/>
    </xf>
    <xf numFmtId="0" fontId="1" fillId="35" borderId="58" xfId="0" applyFont="1" applyFill="1" applyBorder="1" applyAlignment="1">
      <alignment horizontal="center"/>
    </xf>
    <xf numFmtId="0" fontId="1" fillId="35" borderId="60" xfId="0" applyFont="1" applyFill="1" applyBorder="1" applyAlignment="1">
      <alignment horizontal="center"/>
    </xf>
    <xf numFmtId="0" fontId="1" fillId="35" borderId="34" xfId="0" applyFont="1" applyFill="1" applyBorder="1" applyAlignment="1">
      <alignment horizontal="center" vertical="center"/>
    </xf>
    <xf numFmtId="0" fontId="1" fillId="35" borderId="33" xfId="0" applyFont="1" applyFill="1" applyBorder="1" applyAlignment="1">
      <alignment horizontal="center" vertical="center"/>
    </xf>
    <xf numFmtId="0" fontId="1" fillId="34" borderId="49" xfId="0" applyFont="1" applyFill="1" applyBorder="1" applyAlignment="1">
      <alignment horizontal="center"/>
    </xf>
    <xf numFmtId="0" fontId="1" fillId="35" borderId="38" xfId="0" applyFont="1" applyFill="1" applyBorder="1" applyAlignment="1">
      <alignment horizontal="center"/>
    </xf>
    <xf numFmtId="0" fontId="1" fillId="34" borderId="40" xfId="0" applyFont="1" applyFill="1" applyBorder="1" applyAlignment="1">
      <alignment horizontal="center"/>
    </xf>
    <xf numFmtId="0" fontId="50" fillId="0" borderId="80" xfId="0" applyFont="1" applyFill="1" applyBorder="1" applyAlignment="1">
      <alignment horizontal="center"/>
    </xf>
    <xf numFmtId="0" fontId="50" fillId="0" borderId="81" xfId="0" applyFont="1" applyFill="1" applyBorder="1" applyAlignment="1">
      <alignment horizontal="center"/>
    </xf>
    <xf numFmtId="0" fontId="50" fillId="0" borderId="82" xfId="0" applyFont="1" applyFill="1" applyBorder="1" applyAlignment="1">
      <alignment horizontal="center"/>
    </xf>
    <xf numFmtId="0" fontId="50" fillId="37" borderId="80" xfId="0" applyFont="1" applyFill="1" applyBorder="1" applyAlignment="1">
      <alignment horizontal="center"/>
    </xf>
    <xf numFmtId="0" fontId="50" fillId="37" borderId="81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1" fillId="35" borderId="33" xfId="0" applyFont="1" applyFill="1" applyBorder="1" applyAlignment="1">
      <alignment horizontal="center"/>
    </xf>
    <xf numFmtId="0" fontId="1" fillId="33" borderId="58" xfId="0" applyFont="1" applyFill="1" applyBorder="1" applyAlignment="1">
      <alignment horizontal="center"/>
    </xf>
    <xf numFmtId="0" fontId="1" fillId="33" borderId="60" xfId="0" applyFont="1" applyFill="1" applyBorder="1" applyAlignment="1">
      <alignment horizontal="center"/>
    </xf>
    <xf numFmtId="0" fontId="2" fillId="33" borderId="35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1" fillId="34" borderId="33" xfId="0" applyFont="1" applyFill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0" fontId="2" fillId="0" borderId="16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left" wrapText="1"/>
    </xf>
    <xf numFmtId="0" fontId="51" fillId="0" borderId="80" xfId="0" applyFont="1" applyFill="1" applyBorder="1" applyAlignment="1">
      <alignment horizontal="center"/>
    </xf>
    <xf numFmtId="0" fontId="8" fillId="0" borderId="50" xfId="0" applyFont="1" applyFill="1" applyBorder="1" applyAlignment="1">
      <alignment/>
    </xf>
    <xf numFmtId="0" fontId="1" fillId="0" borderId="39" xfId="0" applyFont="1" applyFill="1" applyBorder="1" applyAlignment="1">
      <alignment horizontal="center"/>
    </xf>
    <xf numFmtId="0" fontId="1" fillId="34" borderId="21" xfId="53" applyFont="1" applyFill="1" applyBorder="1" applyAlignment="1">
      <alignment horizontal="center"/>
      <protection/>
    </xf>
    <xf numFmtId="0" fontId="1" fillId="33" borderId="10" xfId="0" applyFont="1" applyFill="1" applyBorder="1" applyAlignment="1">
      <alignment wrapText="1"/>
    </xf>
    <xf numFmtId="0" fontId="1" fillId="33" borderId="32" xfId="0" applyFont="1" applyFill="1" applyBorder="1" applyAlignment="1">
      <alignment horizontal="center" vertical="center"/>
    </xf>
    <xf numFmtId="0" fontId="1" fillId="33" borderId="33" xfId="0" applyFont="1" applyFill="1" applyBorder="1" applyAlignment="1">
      <alignment horizontal="center" vertical="center"/>
    </xf>
    <xf numFmtId="0" fontId="2" fillId="33" borderId="6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left"/>
    </xf>
    <xf numFmtId="0" fontId="2" fillId="33" borderId="71" xfId="0" applyFont="1" applyFill="1" applyBorder="1" applyAlignment="1">
      <alignment horizontal="center"/>
    </xf>
    <xf numFmtId="0" fontId="2" fillId="33" borderId="59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2" fillId="33" borderId="35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1" fillId="33" borderId="35" xfId="0" applyFont="1" applyFill="1" applyBorder="1" applyAlignment="1">
      <alignment horizontal="center"/>
    </xf>
    <xf numFmtId="0" fontId="1" fillId="33" borderId="55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1" fillId="0" borderId="48" xfId="0" applyFont="1" applyFill="1" applyBorder="1" applyAlignment="1">
      <alignment/>
    </xf>
    <xf numFmtId="0" fontId="2" fillId="33" borderId="11" xfId="0" applyFont="1" applyFill="1" applyBorder="1" applyAlignment="1">
      <alignment wrapText="1"/>
    </xf>
    <xf numFmtId="0" fontId="1" fillId="33" borderId="15" xfId="0" applyFont="1" applyFill="1" applyBorder="1" applyAlignment="1">
      <alignment horizontal="center"/>
    </xf>
    <xf numFmtId="0" fontId="1" fillId="33" borderId="35" xfId="0" applyFont="1" applyFill="1" applyBorder="1" applyAlignment="1">
      <alignment horizontal="center"/>
    </xf>
    <xf numFmtId="0" fontId="1" fillId="33" borderId="51" xfId="0" applyFont="1" applyFill="1" applyBorder="1" applyAlignment="1">
      <alignment horizontal="center"/>
    </xf>
    <xf numFmtId="0" fontId="1" fillId="33" borderId="52" xfId="0" applyFont="1" applyFill="1" applyBorder="1" applyAlignment="1">
      <alignment horizontal="center"/>
    </xf>
    <xf numFmtId="0" fontId="2" fillId="33" borderId="48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35" xfId="0" applyFont="1" applyFill="1" applyBorder="1" applyAlignment="1">
      <alignment horizontal="center" vertical="justify"/>
    </xf>
    <xf numFmtId="0" fontId="2" fillId="33" borderId="51" xfId="0" applyFont="1" applyFill="1" applyBorder="1" applyAlignment="1">
      <alignment horizontal="center" vertical="justify"/>
    </xf>
    <xf numFmtId="0" fontId="2" fillId="33" borderId="52" xfId="0" applyFont="1" applyFill="1" applyBorder="1" applyAlignment="1">
      <alignment horizontal="center" vertical="justify"/>
    </xf>
    <xf numFmtId="0" fontId="2" fillId="33" borderId="62" xfId="0" applyFont="1" applyFill="1" applyBorder="1" applyAlignment="1">
      <alignment horizontal="center" vertical="justify"/>
    </xf>
    <xf numFmtId="0" fontId="2" fillId="33" borderId="54" xfId="0" applyFont="1" applyFill="1" applyBorder="1" applyAlignment="1">
      <alignment horizontal="center" vertical="justify"/>
    </xf>
    <xf numFmtId="0" fontId="2" fillId="33" borderId="35" xfId="0" applyFont="1" applyFill="1" applyBorder="1" applyAlignment="1">
      <alignment horizontal="center"/>
    </xf>
    <xf numFmtId="0" fontId="2" fillId="33" borderId="48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left"/>
    </xf>
    <xf numFmtId="0" fontId="2" fillId="0" borderId="62" xfId="0" applyFont="1" applyFill="1" applyBorder="1" applyAlignment="1">
      <alignment horizontal="center" vertical="justify"/>
    </xf>
    <xf numFmtId="0" fontId="2" fillId="0" borderId="54" xfId="0" applyFont="1" applyFill="1" applyBorder="1" applyAlignment="1">
      <alignment horizontal="center" vertical="justify"/>
    </xf>
    <xf numFmtId="0" fontId="2" fillId="33" borderId="48" xfId="0" applyFont="1" applyFill="1" applyBorder="1" applyAlignment="1">
      <alignment horizontal="center" vertical="justify"/>
    </xf>
    <xf numFmtId="0" fontId="2" fillId="33" borderId="11" xfId="0" applyFont="1" applyFill="1" applyBorder="1" applyAlignment="1">
      <alignment horizontal="center" vertical="justify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50" xfId="0" applyFont="1" applyFill="1" applyBorder="1" applyAlignment="1">
      <alignment horizontal="center" wrapText="1"/>
    </xf>
    <xf numFmtId="0" fontId="6" fillId="0" borderId="50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 vertical="justify"/>
    </xf>
    <xf numFmtId="0" fontId="2" fillId="0" borderId="31" xfId="0" applyFont="1" applyFill="1" applyBorder="1" applyAlignment="1">
      <alignment horizontal="center" vertical="justify"/>
    </xf>
    <xf numFmtId="0" fontId="2" fillId="33" borderId="51" xfId="0" applyFont="1" applyFill="1" applyBorder="1" applyAlignment="1">
      <alignment horizontal="center"/>
    </xf>
    <xf numFmtId="0" fontId="2" fillId="33" borderId="5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justify"/>
    </xf>
    <xf numFmtId="0" fontId="2" fillId="0" borderId="32" xfId="0" applyFont="1" applyFill="1" applyBorder="1" applyAlignment="1">
      <alignment horizontal="center" vertical="justify"/>
    </xf>
    <xf numFmtId="0" fontId="2" fillId="33" borderId="69" xfId="0" applyFont="1" applyFill="1" applyBorder="1" applyAlignment="1">
      <alignment horizontal="center" vertical="justify"/>
    </xf>
    <xf numFmtId="0" fontId="2" fillId="0" borderId="55" xfId="0" applyFont="1" applyFill="1" applyBorder="1" applyAlignment="1">
      <alignment horizontal="center" vertical="justify"/>
    </xf>
    <xf numFmtId="0" fontId="2" fillId="0" borderId="51" xfId="0" applyFont="1" applyFill="1" applyBorder="1" applyAlignment="1">
      <alignment horizontal="center" vertical="justify"/>
    </xf>
    <xf numFmtId="0" fontId="2" fillId="0" borderId="69" xfId="0" applyFont="1" applyFill="1" applyBorder="1" applyAlignment="1">
      <alignment horizontal="center" vertical="justify"/>
    </xf>
    <xf numFmtId="0" fontId="2" fillId="0" borderId="52" xfId="0" applyFont="1" applyFill="1" applyBorder="1" applyAlignment="1">
      <alignment horizontal="center" vertical="justify"/>
    </xf>
    <xf numFmtId="0" fontId="2" fillId="0" borderId="35" xfId="0" applyFont="1" applyFill="1" applyBorder="1" applyAlignment="1">
      <alignment horizontal="center" vertical="justify"/>
    </xf>
    <xf numFmtId="0" fontId="2" fillId="0" borderId="48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/>
    </xf>
    <xf numFmtId="0" fontId="2" fillId="0" borderId="6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1" fillId="0" borderId="55" xfId="0" applyFont="1" applyFill="1" applyBorder="1" applyAlignment="1">
      <alignment horizontal="center"/>
    </xf>
    <xf numFmtId="0" fontId="1" fillId="0" borderId="69" xfId="0" applyFont="1" applyFill="1" applyBorder="1" applyAlignment="1">
      <alignment horizontal="center"/>
    </xf>
    <xf numFmtId="0" fontId="1" fillId="0" borderId="83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51" xfId="0" applyFont="1" applyFill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left"/>
    </xf>
    <xf numFmtId="0" fontId="2" fillId="0" borderId="58" xfId="0" applyFont="1" applyFill="1" applyBorder="1" applyAlignment="1">
      <alignment horizontal="left"/>
    </xf>
    <xf numFmtId="0" fontId="2" fillId="0" borderId="48" xfId="0" applyFont="1" applyFill="1" applyBorder="1" applyAlignment="1">
      <alignment horizontal="center" vertical="justify"/>
    </xf>
    <xf numFmtId="0" fontId="2" fillId="0" borderId="11" xfId="0" applyFont="1" applyFill="1" applyBorder="1" applyAlignment="1">
      <alignment horizontal="center" vertical="justify"/>
    </xf>
    <xf numFmtId="0" fontId="2" fillId="0" borderId="48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9"/>
  <sheetViews>
    <sheetView tabSelected="1" view="pageBreakPreview" zoomScale="80" zoomScaleSheetLayoutView="80" zoomScalePageLayoutView="0" workbookViewId="0" topLeftCell="A7">
      <selection activeCell="L6" sqref="L6:M6"/>
    </sheetView>
  </sheetViews>
  <sheetFormatPr defaultColWidth="9.140625" defaultRowHeight="12.75"/>
  <cols>
    <col min="1" max="1" width="3.00390625" style="25" customWidth="1"/>
    <col min="2" max="2" width="24.28125" style="25" customWidth="1"/>
    <col min="3" max="3" width="6.421875" style="25" customWidth="1"/>
    <col min="4" max="4" width="5.7109375" style="25" customWidth="1"/>
    <col min="5" max="5" width="6.421875" style="25" customWidth="1"/>
    <col min="6" max="6" width="6.00390625" style="25" customWidth="1"/>
    <col min="7" max="7" width="6.421875" style="25" customWidth="1"/>
    <col min="8" max="8" width="5.8515625" style="25" customWidth="1"/>
    <col min="9" max="9" width="6.7109375" style="25" customWidth="1"/>
    <col min="10" max="10" width="6.28125" style="25" customWidth="1"/>
    <col min="11" max="11" width="6.140625" style="25" customWidth="1"/>
    <col min="12" max="12" width="6.57421875" style="25" customWidth="1"/>
    <col min="13" max="13" width="6.7109375" style="25" customWidth="1"/>
    <col min="14" max="14" width="7.00390625" style="25" customWidth="1"/>
    <col min="15" max="15" width="5.28125" style="25" customWidth="1"/>
    <col min="16" max="16" width="6.140625" style="25" customWidth="1"/>
    <col min="17" max="17" width="6.28125" style="25" customWidth="1"/>
    <col min="18" max="18" width="7.140625" style="25" customWidth="1"/>
    <col min="19" max="19" width="5.421875" style="25" customWidth="1"/>
    <col min="20" max="20" width="7.7109375" style="25" customWidth="1"/>
    <col min="21" max="21" width="6.00390625" style="25" customWidth="1"/>
    <col min="22" max="16384" width="8.8515625" style="25" customWidth="1"/>
  </cols>
  <sheetData>
    <row r="1" spans="1:21" ht="42" customHeight="1">
      <c r="A1" s="354" t="s">
        <v>104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  <c r="T1" s="355"/>
      <c r="U1" s="355"/>
    </row>
    <row r="2" spans="1:21" ht="45.75" customHeight="1" thickBot="1">
      <c r="A2" s="356" t="s">
        <v>114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  <c r="T2" s="357"/>
      <c r="U2" s="357"/>
    </row>
    <row r="3" spans="1:21" ht="12.75" customHeight="1" thickBot="1">
      <c r="A3" s="358" t="s">
        <v>1</v>
      </c>
      <c r="B3" s="364" t="s">
        <v>0</v>
      </c>
      <c r="C3" s="362" t="s">
        <v>30</v>
      </c>
      <c r="D3" s="362"/>
      <c r="E3" s="362"/>
      <c r="F3" s="362"/>
      <c r="G3" s="363"/>
      <c r="H3" s="363"/>
      <c r="I3" s="362"/>
      <c r="J3" s="362"/>
      <c r="K3" s="362"/>
      <c r="L3" s="362"/>
      <c r="M3" s="362"/>
      <c r="N3" s="363"/>
      <c r="O3" s="363"/>
      <c r="P3" s="362"/>
      <c r="Q3" s="362"/>
      <c r="R3" s="363"/>
      <c r="S3" s="362"/>
      <c r="T3" s="363"/>
      <c r="U3" s="47"/>
    </row>
    <row r="4" spans="1:21" s="31" customFormat="1" ht="50.25" customHeight="1" thickBot="1">
      <c r="A4" s="359"/>
      <c r="B4" s="365"/>
      <c r="C4" s="38" t="s">
        <v>2</v>
      </c>
      <c r="D4" s="38" t="s">
        <v>3</v>
      </c>
      <c r="E4" s="38" t="s">
        <v>4</v>
      </c>
      <c r="F4" s="39" t="s">
        <v>5</v>
      </c>
      <c r="G4" s="15" t="s">
        <v>13</v>
      </c>
      <c r="H4" s="15" t="s">
        <v>28</v>
      </c>
      <c r="I4" s="40" t="s">
        <v>6</v>
      </c>
      <c r="J4" s="38" t="s">
        <v>7</v>
      </c>
      <c r="K4" s="38" t="s">
        <v>8</v>
      </c>
      <c r="L4" s="38" t="s">
        <v>9</v>
      </c>
      <c r="M4" s="39" t="s">
        <v>10</v>
      </c>
      <c r="N4" s="15" t="s">
        <v>14</v>
      </c>
      <c r="O4" s="15" t="s">
        <v>28</v>
      </c>
      <c r="P4" s="40" t="s">
        <v>11</v>
      </c>
      <c r="Q4" s="39" t="s">
        <v>12</v>
      </c>
      <c r="R4" s="15" t="s">
        <v>15</v>
      </c>
      <c r="S4" s="48" t="s">
        <v>28</v>
      </c>
      <c r="T4" s="30" t="s">
        <v>17</v>
      </c>
      <c r="U4" s="30" t="s">
        <v>29</v>
      </c>
    </row>
    <row r="5" spans="1:21" s="31" customFormat="1" ht="22.5" customHeight="1" thickBot="1">
      <c r="A5" s="350" t="s">
        <v>18</v>
      </c>
      <c r="B5" s="351"/>
      <c r="C5" s="367"/>
      <c r="D5" s="368"/>
      <c r="E5" s="368"/>
      <c r="F5" s="368"/>
      <c r="G5" s="368"/>
      <c r="H5" s="368"/>
      <c r="I5" s="369"/>
      <c r="J5" s="369"/>
      <c r="K5" s="368"/>
      <c r="L5" s="368"/>
      <c r="M5" s="368"/>
      <c r="N5" s="368"/>
      <c r="O5" s="368"/>
      <c r="P5" s="368"/>
      <c r="Q5" s="368"/>
      <c r="R5" s="368"/>
      <c r="S5" s="368"/>
      <c r="T5" s="368"/>
      <c r="U5" s="370"/>
    </row>
    <row r="6" spans="1:21" ht="13.5" thickBot="1">
      <c r="A6" s="117">
        <v>1</v>
      </c>
      <c r="B6" s="252" t="s">
        <v>31</v>
      </c>
      <c r="C6" s="5">
        <v>78</v>
      </c>
      <c r="D6" s="5">
        <v>72</v>
      </c>
      <c r="E6" s="5">
        <v>75</v>
      </c>
      <c r="F6" s="175">
        <v>76</v>
      </c>
      <c r="G6" s="10">
        <f aca="true" t="shared" si="0" ref="G6:G11">SUM(C6:F6)</f>
        <v>301</v>
      </c>
      <c r="H6" s="10">
        <v>12</v>
      </c>
      <c r="I6" s="14">
        <v>55</v>
      </c>
      <c r="J6" s="5">
        <v>76</v>
      </c>
      <c r="K6" s="5">
        <v>70</v>
      </c>
      <c r="L6" s="5">
        <v>64</v>
      </c>
      <c r="M6" s="175">
        <v>63</v>
      </c>
      <c r="N6" s="10">
        <f aca="true" t="shared" si="1" ref="N6:N11">SUM(I6:M6)</f>
        <v>328</v>
      </c>
      <c r="O6" s="10">
        <v>14</v>
      </c>
      <c r="P6" s="14">
        <v>55</v>
      </c>
      <c r="Q6" s="175">
        <v>52</v>
      </c>
      <c r="R6" s="10">
        <f aca="true" t="shared" si="2" ref="R6:R11">SUM(P6:Q6)</f>
        <v>107</v>
      </c>
      <c r="S6" s="94">
        <v>4</v>
      </c>
      <c r="T6" s="10">
        <f aca="true" t="shared" si="3" ref="T6:T11">SUM(G6,N6,R6)</f>
        <v>736</v>
      </c>
      <c r="U6" s="10">
        <f>H6+O6+S6</f>
        <v>30</v>
      </c>
    </row>
    <row r="7" spans="1:21" ht="13.5" thickBot="1">
      <c r="A7" s="108">
        <v>2</v>
      </c>
      <c r="B7" s="157" t="s">
        <v>32</v>
      </c>
      <c r="C7" s="1">
        <v>78</v>
      </c>
      <c r="D7" s="1">
        <v>91</v>
      </c>
      <c r="E7" s="1">
        <v>79</v>
      </c>
      <c r="F7" s="6">
        <v>83</v>
      </c>
      <c r="G7" s="10">
        <f t="shared" si="0"/>
        <v>331</v>
      </c>
      <c r="H7" s="8">
        <v>12</v>
      </c>
      <c r="I7" s="13">
        <v>92</v>
      </c>
      <c r="J7" s="1">
        <v>61</v>
      </c>
      <c r="K7" s="1">
        <v>45</v>
      </c>
      <c r="L7" s="1">
        <v>72</v>
      </c>
      <c r="M7" s="6">
        <v>65</v>
      </c>
      <c r="N7" s="10">
        <f t="shared" si="1"/>
        <v>335</v>
      </c>
      <c r="O7" s="8">
        <v>13</v>
      </c>
      <c r="P7" s="13">
        <v>29</v>
      </c>
      <c r="Q7" s="6">
        <v>23</v>
      </c>
      <c r="R7" s="10">
        <f t="shared" si="2"/>
        <v>52</v>
      </c>
      <c r="S7" s="80">
        <v>3</v>
      </c>
      <c r="T7" s="10">
        <f t="shared" si="3"/>
        <v>718</v>
      </c>
      <c r="U7" s="10">
        <f aca="true" t="shared" si="4" ref="U7:U12">H7+O7+S7</f>
        <v>28</v>
      </c>
    </row>
    <row r="8" spans="1:21" ht="13.5" thickBot="1">
      <c r="A8" s="108">
        <v>3</v>
      </c>
      <c r="B8" s="157" t="s">
        <v>33</v>
      </c>
      <c r="C8" s="1">
        <v>96</v>
      </c>
      <c r="D8" s="1">
        <v>101</v>
      </c>
      <c r="E8" s="1">
        <v>88</v>
      </c>
      <c r="F8" s="6">
        <v>83</v>
      </c>
      <c r="G8" s="10">
        <f t="shared" si="0"/>
        <v>368</v>
      </c>
      <c r="H8" s="87">
        <v>13</v>
      </c>
      <c r="I8" s="13">
        <v>97</v>
      </c>
      <c r="J8" s="1">
        <v>70</v>
      </c>
      <c r="K8" s="1">
        <v>81</v>
      </c>
      <c r="L8" s="1">
        <v>60</v>
      </c>
      <c r="M8" s="52">
        <v>81</v>
      </c>
      <c r="N8" s="10">
        <f t="shared" si="1"/>
        <v>389</v>
      </c>
      <c r="O8" s="87">
        <v>15</v>
      </c>
      <c r="P8" s="13">
        <v>34</v>
      </c>
      <c r="Q8" s="6">
        <v>28</v>
      </c>
      <c r="R8" s="10">
        <f t="shared" si="2"/>
        <v>62</v>
      </c>
      <c r="S8" s="88">
        <v>4</v>
      </c>
      <c r="T8" s="10">
        <f t="shared" si="3"/>
        <v>819</v>
      </c>
      <c r="U8" s="10">
        <f t="shared" si="4"/>
        <v>32</v>
      </c>
    </row>
    <row r="9" spans="1:21" ht="13.5" thickBot="1">
      <c r="A9" s="108">
        <v>4</v>
      </c>
      <c r="B9" s="157" t="s">
        <v>92</v>
      </c>
      <c r="C9" s="1">
        <v>7</v>
      </c>
      <c r="D9" s="1">
        <v>14</v>
      </c>
      <c r="E9" s="1">
        <v>9</v>
      </c>
      <c r="F9" s="6">
        <v>17</v>
      </c>
      <c r="G9" s="10">
        <f t="shared" si="0"/>
        <v>47</v>
      </c>
      <c r="H9" s="8">
        <v>4</v>
      </c>
      <c r="I9" s="13">
        <v>20</v>
      </c>
      <c r="J9" s="1">
        <v>8</v>
      </c>
      <c r="K9" s="1">
        <v>11</v>
      </c>
      <c r="L9" s="1">
        <v>18</v>
      </c>
      <c r="M9" s="6">
        <v>10</v>
      </c>
      <c r="N9" s="10">
        <f t="shared" si="1"/>
        <v>67</v>
      </c>
      <c r="O9" s="8">
        <v>5</v>
      </c>
      <c r="P9" s="13"/>
      <c r="Q9" s="6"/>
      <c r="R9" s="10">
        <f t="shared" si="2"/>
        <v>0</v>
      </c>
      <c r="S9" s="80"/>
      <c r="T9" s="10">
        <f t="shared" si="3"/>
        <v>114</v>
      </c>
      <c r="U9" s="10">
        <f t="shared" si="4"/>
        <v>9</v>
      </c>
    </row>
    <row r="10" spans="1:21" ht="13.5" thickBot="1">
      <c r="A10" s="108">
        <v>5</v>
      </c>
      <c r="B10" s="157" t="s">
        <v>34</v>
      </c>
      <c r="C10" s="1">
        <v>40</v>
      </c>
      <c r="D10" s="1">
        <v>35</v>
      </c>
      <c r="E10" s="1">
        <v>26</v>
      </c>
      <c r="F10" s="6">
        <v>36</v>
      </c>
      <c r="G10" s="10">
        <f t="shared" si="0"/>
        <v>137</v>
      </c>
      <c r="H10" s="8">
        <v>7</v>
      </c>
      <c r="I10" s="13">
        <v>37</v>
      </c>
      <c r="J10" s="1">
        <v>35</v>
      </c>
      <c r="K10" s="1">
        <v>29</v>
      </c>
      <c r="L10" s="1">
        <v>42</v>
      </c>
      <c r="M10" s="6">
        <v>26</v>
      </c>
      <c r="N10" s="10">
        <f t="shared" si="1"/>
        <v>169</v>
      </c>
      <c r="O10" s="8">
        <v>8</v>
      </c>
      <c r="P10" s="13"/>
      <c r="Q10" s="6"/>
      <c r="R10" s="10">
        <f t="shared" si="2"/>
        <v>0</v>
      </c>
      <c r="S10" s="80"/>
      <c r="T10" s="10">
        <f t="shared" si="3"/>
        <v>306</v>
      </c>
      <c r="U10" s="10">
        <f t="shared" si="4"/>
        <v>15</v>
      </c>
    </row>
    <row r="11" spans="1:21" ht="14.25" customHeight="1" thickBot="1">
      <c r="A11" s="253">
        <v>6</v>
      </c>
      <c r="B11" s="254" t="s">
        <v>35</v>
      </c>
      <c r="C11" s="266">
        <v>5</v>
      </c>
      <c r="D11" s="266">
        <v>4</v>
      </c>
      <c r="E11" s="291">
        <v>9</v>
      </c>
      <c r="F11" s="292">
        <v>4</v>
      </c>
      <c r="G11" s="10">
        <f t="shared" si="0"/>
        <v>22</v>
      </c>
      <c r="H11" s="267">
        <v>2</v>
      </c>
      <c r="I11" s="159">
        <v>6</v>
      </c>
      <c r="J11" s="158">
        <v>4</v>
      </c>
      <c r="K11" s="158">
        <v>8</v>
      </c>
      <c r="L11" s="158">
        <v>4</v>
      </c>
      <c r="M11" s="160">
        <v>3</v>
      </c>
      <c r="N11" s="10">
        <f t="shared" si="1"/>
        <v>25</v>
      </c>
      <c r="O11" s="267">
        <v>5</v>
      </c>
      <c r="P11" s="159">
        <v>5</v>
      </c>
      <c r="Q11" s="160">
        <v>5</v>
      </c>
      <c r="R11" s="10">
        <f t="shared" si="2"/>
        <v>10</v>
      </c>
      <c r="S11" s="268">
        <v>2</v>
      </c>
      <c r="T11" s="10">
        <f t="shared" si="3"/>
        <v>57</v>
      </c>
      <c r="U11" s="10">
        <f t="shared" si="4"/>
        <v>9</v>
      </c>
    </row>
    <row r="12" spans="1:21" ht="20.25" customHeight="1" thickBot="1">
      <c r="A12" s="339" t="s">
        <v>16</v>
      </c>
      <c r="B12" s="340"/>
      <c r="C12" s="119">
        <f>C6+C7+C8+C9+C10+C11</f>
        <v>304</v>
      </c>
      <c r="D12" s="119">
        <f>D6+D7+D8+D9+D10+D11</f>
        <v>317</v>
      </c>
      <c r="E12" s="119">
        <f>E6+E7+E8+E9+E10+E11</f>
        <v>286</v>
      </c>
      <c r="F12" s="119">
        <f>F6+F7+F8+F9+F10+F11</f>
        <v>299</v>
      </c>
      <c r="G12" s="9">
        <f>F12+E12+D12+C12</f>
        <v>1206</v>
      </c>
      <c r="H12" s="96">
        <f aca="true" t="shared" si="5" ref="H12:M12">H6+H7+H8+H9+H10+H11</f>
        <v>50</v>
      </c>
      <c r="I12" s="120">
        <f t="shared" si="5"/>
        <v>307</v>
      </c>
      <c r="J12" s="120">
        <f t="shared" si="5"/>
        <v>254</v>
      </c>
      <c r="K12" s="120">
        <f t="shared" si="5"/>
        <v>244</v>
      </c>
      <c r="L12" s="120">
        <f t="shared" si="5"/>
        <v>260</v>
      </c>
      <c r="M12" s="120">
        <f t="shared" si="5"/>
        <v>248</v>
      </c>
      <c r="N12" s="9">
        <f>M12+L12+K12+J12+I12</f>
        <v>1313</v>
      </c>
      <c r="O12" s="119">
        <f>O6+O7+O8+O9+O10+O11</f>
        <v>60</v>
      </c>
      <c r="P12" s="119">
        <f>P6+P7+P8+P9+P10+P11</f>
        <v>123</v>
      </c>
      <c r="Q12" s="119">
        <f>Q6+Q7+Q8+Q9+Q10+Q11</f>
        <v>108</v>
      </c>
      <c r="R12" s="9">
        <f>Q12+P12</f>
        <v>231</v>
      </c>
      <c r="S12" s="119">
        <f>S6+S7+S8+S9+S10+S11</f>
        <v>13</v>
      </c>
      <c r="T12" s="119">
        <f>T6+T7+T8+T9+T10+T11</f>
        <v>2750</v>
      </c>
      <c r="U12" s="96">
        <f t="shared" si="4"/>
        <v>123</v>
      </c>
    </row>
    <row r="13" spans="1:21" s="31" customFormat="1" ht="29.25" customHeight="1" thickBot="1">
      <c r="A13" s="345" t="s">
        <v>22</v>
      </c>
      <c r="B13" s="346"/>
      <c r="C13" s="342"/>
      <c r="D13" s="343"/>
      <c r="E13" s="343"/>
      <c r="F13" s="343"/>
      <c r="G13" s="343"/>
      <c r="H13" s="343"/>
      <c r="I13" s="366"/>
      <c r="J13" s="366"/>
      <c r="K13" s="343"/>
      <c r="L13" s="343"/>
      <c r="M13" s="343"/>
      <c r="N13" s="343"/>
      <c r="O13" s="343"/>
      <c r="P13" s="343"/>
      <c r="Q13" s="343"/>
      <c r="R13" s="343"/>
      <c r="S13" s="343"/>
      <c r="T13" s="343"/>
      <c r="U13" s="344"/>
    </row>
    <row r="14" spans="1:21" ht="17.25" customHeight="1" thickBot="1">
      <c r="A14" s="117">
        <v>1</v>
      </c>
      <c r="B14" s="156" t="s">
        <v>66</v>
      </c>
      <c r="C14" s="161">
        <v>12</v>
      </c>
      <c r="D14" s="161">
        <v>21</v>
      </c>
      <c r="E14" s="161">
        <v>15</v>
      </c>
      <c r="F14" s="162">
        <v>14</v>
      </c>
      <c r="G14" s="10">
        <f>SUM(C14:F14)</f>
        <v>62</v>
      </c>
      <c r="H14" s="217">
        <v>4</v>
      </c>
      <c r="I14" s="164">
        <v>11</v>
      </c>
      <c r="J14" s="161">
        <v>8</v>
      </c>
      <c r="K14" s="161">
        <v>17</v>
      </c>
      <c r="L14" s="161">
        <v>12</v>
      </c>
      <c r="M14" s="162">
        <v>16</v>
      </c>
      <c r="N14" s="10">
        <f>SUM(I14:M14)</f>
        <v>64</v>
      </c>
      <c r="O14" s="217">
        <v>5</v>
      </c>
      <c r="P14" s="324">
        <v>8</v>
      </c>
      <c r="Q14" s="162">
        <v>5</v>
      </c>
      <c r="R14" s="10">
        <f>SUM(P14:Q14)</f>
        <v>13</v>
      </c>
      <c r="S14" s="217">
        <v>2</v>
      </c>
      <c r="T14" s="10">
        <f>SUM(G14,N14,R14)</f>
        <v>139</v>
      </c>
      <c r="U14" s="10">
        <f>H14+O14+S14</f>
        <v>11</v>
      </c>
    </row>
    <row r="15" spans="1:21" ht="13.5" customHeight="1" thickBot="1">
      <c r="A15" s="102"/>
      <c r="B15" s="103" t="s">
        <v>94</v>
      </c>
      <c r="C15" s="165">
        <v>18</v>
      </c>
      <c r="D15" s="165">
        <v>7</v>
      </c>
      <c r="E15" s="165">
        <v>8</v>
      </c>
      <c r="F15" s="166">
        <v>12</v>
      </c>
      <c r="G15" s="10">
        <f>SUM(C15:F15)</f>
        <v>45</v>
      </c>
      <c r="H15" s="219">
        <v>4</v>
      </c>
      <c r="I15" s="168">
        <v>10</v>
      </c>
      <c r="J15" s="165">
        <v>9</v>
      </c>
      <c r="K15" s="165">
        <v>8</v>
      </c>
      <c r="L15" s="165">
        <v>14</v>
      </c>
      <c r="M15" s="166">
        <v>10</v>
      </c>
      <c r="N15" s="10">
        <f>SUM(I15:M15)</f>
        <v>51</v>
      </c>
      <c r="O15" s="219">
        <v>5</v>
      </c>
      <c r="P15" s="168"/>
      <c r="Q15" s="166"/>
      <c r="R15" s="10">
        <f>SUM(P15:Q15)</f>
        <v>0</v>
      </c>
      <c r="S15" s="219"/>
      <c r="T15" s="10">
        <f>SUM(G15,N15,R15)</f>
        <v>96</v>
      </c>
      <c r="U15" s="10">
        <f>H15+O15+S15</f>
        <v>9</v>
      </c>
    </row>
    <row r="16" spans="1:21" ht="13.5" customHeight="1" thickBot="1">
      <c r="A16" s="102"/>
      <c r="B16" s="103" t="s">
        <v>95</v>
      </c>
      <c r="C16" s="65"/>
      <c r="D16" s="65"/>
      <c r="E16" s="65"/>
      <c r="F16" s="65"/>
      <c r="G16" s="63">
        <f aca="true" t="shared" si="6" ref="G16:G27">SUM(C16:F16)</f>
        <v>0</v>
      </c>
      <c r="H16" s="62"/>
      <c r="I16" s="64"/>
      <c r="J16" s="65"/>
      <c r="K16" s="65"/>
      <c r="L16" s="65"/>
      <c r="M16" s="65"/>
      <c r="N16" s="63">
        <f aca="true" t="shared" si="7" ref="N16:N27">SUM(I16:M16)</f>
        <v>0</v>
      </c>
      <c r="O16" s="62"/>
      <c r="P16" s="64"/>
      <c r="Q16" s="64"/>
      <c r="R16" s="63">
        <f aca="true" t="shared" si="8" ref="R16:R27">SUM(P16:Q16)</f>
        <v>0</v>
      </c>
      <c r="S16" s="62"/>
      <c r="T16" s="63">
        <f aca="true" t="shared" si="9" ref="T16:T29">SUM(G16,N16,R16)</f>
        <v>0</v>
      </c>
      <c r="U16" s="63">
        <f aca="true" t="shared" si="10" ref="U16:U29">H16+O16+S16</f>
        <v>0</v>
      </c>
    </row>
    <row r="17" spans="1:21" s="31" customFormat="1" ht="14.25" customHeight="1" thickBot="1">
      <c r="A17" s="108">
        <v>2</v>
      </c>
      <c r="B17" s="109" t="s">
        <v>67</v>
      </c>
      <c r="C17" s="89">
        <v>1</v>
      </c>
      <c r="D17" s="89">
        <v>2</v>
      </c>
      <c r="E17" s="89">
        <v>0</v>
      </c>
      <c r="F17" s="242">
        <v>2</v>
      </c>
      <c r="G17" s="10">
        <f t="shared" si="6"/>
        <v>5</v>
      </c>
      <c r="H17" s="219">
        <v>1</v>
      </c>
      <c r="I17" s="259">
        <v>1</v>
      </c>
      <c r="J17" s="89">
        <v>2</v>
      </c>
      <c r="K17" s="165">
        <v>5</v>
      </c>
      <c r="L17" s="90">
        <v>2</v>
      </c>
      <c r="M17" s="260">
        <v>1</v>
      </c>
      <c r="N17" s="10">
        <f t="shared" si="7"/>
        <v>11</v>
      </c>
      <c r="O17" s="219">
        <v>3</v>
      </c>
      <c r="P17" s="168">
        <v>0</v>
      </c>
      <c r="Q17" s="166">
        <v>0</v>
      </c>
      <c r="R17" s="10">
        <f t="shared" si="8"/>
        <v>0</v>
      </c>
      <c r="S17" s="219">
        <v>0</v>
      </c>
      <c r="T17" s="10">
        <f t="shared" si="9"/>
        <v>16</v>
      </c>
      <c r="U17" s="10">
        <f t="shared" si="10"/>
        <v>4</v>
      </c>
    </row>
    <row r="18" spans="1:21" ht="15.75" customHeight="1" thickBot="1">
      <c r="A18" s="108">
        <v>3</v>
      </c>
      <c r="B18" s="109" t="s">
        <v>68</v>
      </c>
      <c r="C18" s="65">
        <v>52</v>
      </c>
      <c r="D18" s="165">
        <v>71</v>
      </c>
      <c r="E18" s="165">
        <v>61</v>
      </c>
      <c r="F18" s="166">
        <v>74</v>
      </c>
      <c r="G18" s="10">
        <f t="shared" si="6"/>
        <v>258</v>
      </c>
      <c r="H18" s="219">
        <v>12</v>
      </c>
      <c r="I18" s="168">
        <v>66</v>
      </c>
      <c r="J18" s="165">
        <v>58</v>
      </c>
      <c r="K18" s="65">
        <v>57</v>
      </c>
      <c r="L18" s="166">
        <v>57</v>
      </c>
      <c r="M18" s="166">
        <v>73</v>
      </c>
      <c r="N18" s="10">
        <f t="shared" si="7"/>
        <v>311</v>
      </c>
      <c r="O18" s="219">
        <v>16</v>
      </c>
      <c r="P18" s="168">
        <v>31</v>
      </c>
      <c r="Q18" s="166">
        <v>28</v>
      </c>
      <c r="R18" s="10">
        <f t="shared" si="8"/>
        <v>59</v>
      </c>
      <c r="S18" s="219">
        <v>4</v>
      </c>
      <c r="T18" s="10">
        <f t="shared" si="9"/>
        <v>628</v>
      </c>
      <c r="U18" s="10">
        <f t="shared" si="10"/>
        <v>32</v>
      </c>
    </row>
    <row r="19" spans="1:21" ht="14.25" customHeight="1" thickBot="1">
      <c r="A19" s="102"/>
      <c r="B19" s="103" t="s">
        <v>96</v>
      </c>
      <c r="C19" s="89">
        <v>2</v>
      </c>
      <c r="D19" s="89">
        <v>2</v>
      </c>
      <c r="E19" s="89">
        <v>2</v>
      </c>
      <c r="F19" s="242">
        <v>0</v>
      </c>
      <c r="G19" s="63">
        <f t="shared" si="6"/>
        <v>6</v>
      </c>
      <c r="H19" s="62">
        <v>1</v>
      </c>
      <c r="I19" s="168"/>
      <c r="J19" s="165"/>
      <c r="K19" s="165"/>
      <c r="L19" s="166"/>
      <c r="M19" s="166"/>
      <c r="N19" s="10">
        <f t="shared" si="7"/>
        <v>0</v>
      </c>
      <c r="O19" s="219"/>
      <c r="P19" s="168"/>
      <c r="Q19" s="166"/>
      <c r="R19" s="10">
        <f t="shared" si="8"/>
        <v>0</v>
      </c>
      <c r="S19" s="219"/>
      <c r="T19" s="10">
        <f t="shared" si="9"/>
        <v>6</v>
      </c>
      <c r="U19" s="10">
        <f t="shared" si="10"/>
        <v>1</v>
      </c>
    </row>
    <row r="20" spans="1:21" ht="13.5" customHeight="1" thickBot="1">
      <c r="A20" s="102"/>
      <c r="B20" s="103" t="s">
        <v>97</v>
      </c>
      <c r="C20" s="90">
        <v>0</v>
      </c>
      <c r="D20" s="90">
        <v>0</v>
      </c>
      <c r="E20" s="90">
        <v>0</v>
      </c>
      <c r="F20" s="260">
        <v>3</v>
      </c>
      <c r="G20" s="63">
        <f t="shared" si="6"/>
        <v>3</v>
      </c>
      <c r="H20" s="62">
        <v>1</v>
      </c>
      <c r="I20" s="168"/>
      <c r="J20" s="165"/>
      <c r="K20" s="165"/>
      <c r="L20" s="166"/>
      <c r="M20" s="166"/>
      <c r="N20" s="10">
        <f t="shared" si="7"/>
        <v>0</v>
      </c>
      <c r="O20" s="219"/>
      <c r="P20" s="168"/>
      <c r="Q20" s="166"/>
      <c r="R20" s="10">
        <f t="shared" si="8"/>
        <v>0</v>
      </c>
      <c r="S20" s="219"/>
      <c r="T20" s="10">
        <f t="shared" si="9"/>
        <v>3</v>
      </c>
      <c r="U20" s="10">
        <f t="shared" si="10"/>
        <v>1</v>
      </c>
    </row>
    <row r="21" spans="1:21" ht="14.25" customHeight="1" thickBot="1">
      <c r="A21" s="102"/>
      <c r="B21" s="103" t="s">
        <v>98</v>
      </c>
      <c r="C21" s="65"/>
      <c r="D21" s="65"/>
      <c r="E21" s="65"/>
      <c r="F21" s="65"/>
      <c r="G21" s="63">
        <f t="shared" si="6"/>
        <v>0</v>
      </c>
      <c r="H21" s="62"/>
      <c r="I21" s="64"/>
      <c r="J21" s="65"/>
      <c r="K21" s="65"/>
      <c r="L21" s="65"/>
      <c r="M21" s="66"/>
      <c r="N21" s="63">
        <f t="shared" si="7"/>
        <v>0</v>
      </c>
      <c r="O21" s="62"/>
      <c r="P21" s="64"/>
      <c r="Q21" s="64"/>
      <c r="R21" s="63">
        <f t="shared" si="8"/>
        <v>0</v>
      </c>
      <c r="S21" s="62"/>
      <c r="T21" s="63">
        <f t="shared" si="9"/>
        <v>0</v>
      </c>
      <c r="U21" s="63">
        <f t="shared" si="10"/>
        <v>0</v>
      </c>
    </row>
    <row r="22" spans="1:21" ht="13.5" thickBot="1">
      <c r="A22" s="108">
        <v>4</v>
      </c>
      <c r="B22" s="109" t="s">
        <v>69</v>
      </c>
      <c r="C22" s="65"/>
      <c r="D22" s="65"/>
      <c r="E22" s="65"/>
      <c r="F22" s="65"/>
      <c r="G22" s="63">
        <f t="shared" si="6"/>
        <v>0</v>
      </c>
      <c r="H22" s="62"/>
      <c r="I22" s="165">
        <v>10</v>
      </c>
      <c r="J22" s="168">
        <v>14</v>
      </c>
      <c r="K22" s="165">
        <v>14</v>
      </c>
      <c r="L22" s="165">
        <v>23</v>
      </c>
      <c r="M22" s="166">
        <v>17</v>
      </c>
      <c r="N22" s="10">
        <f t="shared" si="7"/>
        <v>78</v>
      </c>
      <c r="O22" s="220">
        <v>5</v>
      </c>
      <c r="P22" s="165">
        <v>15</v>
      </c>
      <c r="Q22" s="169">
        <v>11</v>
      </c>
      <c r="R22" s="10">
        <f t="shared" si="8"/>
        <v>26</v>
      </c>
      <c r="S22" s="219">
        <v>2</v>
      </c>
      <c r="T22" s="10">
        <f t="shared" si="9"/>
        <v>104</v>
      </c>
      <c r="U22" s="10">
        <f t="shared" si="10"/>
        <v>7</v>
      </c>
    </row>
    <row r="23" spans="1:21" ht="15.75" customHeight="1" thickBot="1">
      <c r="A23" s="108">
        <v>5</v>
      </c>
      <c r="B23" s="109" t="s">
        <v>70</v>
      </c>
      <c r="C23" s="89">
        <v>3</v>
      </c>
      <c r="D23" s="90">
        <v>1</v>
      </c>
      <c r="E23" s="89">
        <v>7</v>
      </c>
      <c r="F23" s="260">
        <v>7</v>
      </c>
      <c r="G23" s="10">
        <f t="shared" si="6"/>
        <v>18</v>
      </c>
      <c r="H23" s="219">
        <v>2</v>
      </c>
      <c r="I23" s="168">
        <v>0</v>
      </c>
      <c r="J23" s="89">
        <v>2</v>
      </c>
      <c r="K23" s="89">
        <v>1</v>
      </c>
      <c r="L23" s="90">
        <v>5</v>
      </c>
      <c r="M23" s="260">
        <v>2</v>
      </c>
      <c r="N23" s="10">
        <f t="shared" si="7"/>
        <v>10</v>
      </c>
      <c r="O23" s="219">
        <v>2</v>
      </c>
      <c r="P23" s="168"/>
      <c r="Q23" s="166"/>
      <c r="R23" s="10">
        <f t="shared" si="8"/>
        <v>0</v>
      </c>
      <c r="S23" s="219"/>
      <c r="T23" s="10">
        <f t="shared" si="9"/>
        <v>28</v>
      </c>
      <c r="U23" s="10">
        <f t="shared" si="10"/>
        <v>4</v>
      </c>
    </row>
    <row r="24" spans="1:21" ht="15" customHeight="1" thickBot="1">
      <c r="A24" s="108">
        <v>6</v>
      </c>
      <c r="B24" s="109" t="s">
        <v>71</v>
      </c>
      <c r="C24" s="165">
        <v>14</v>
      </c>
      <c r="D24" s="165">
        <v>19</v>
      </c>
      <c r="E24" s="165">
        <v>21</v>
      </c>
      <c r="F24" s="166">
        <v>7</v>
      </c>
      <c r="G24" s="10">
        <f t="shared" si="6"/>
        <v>61</v>
      </c>
      <c r="H24" s="219">
        <v>4</v>
      </c>
      <c r="I24" s="168">
        <v>20</v>
      </c>
      <c r="J24" s="165">
        <v>19</v>
      </c>
      <c r="K24" s="165">
        <v>4</v>
      </c>
      <c r="L24" s="165">
        <v>12</v>
      </c>
      <c r="M24" s="166">
        <v>9</v>
      </c>
      <c r="N24" s="10">
        <f t="shared" si="7"/>
        <v>64</v>
      </c>
      <c r="O24" s="219">
        <v>5</v>
      </c>
      <c r="P24" s="168">
        <v>5</v>
      </c>
      <c r="Q24" s="166">
        <v>6</v>
      </c>
      <c r="R24" s="10">
        <f t="shared" si="8"/>
        <v>11</v>
      </c>
      <c r="S24" s="219">
        <v>2</v>
      </c>
      <c r="T24" s="10">
        <f t="shared" si="9"/>
        <v>136</v>
      </c>
      <c r="U24" s="10">
        <f t="shared" si="10"/>
        <v>11</v>
      </c>
    </row>
    <row r="25" spans="1:21" ht="15" customHeight="1" thickBot="1">
      <c r="A25" s="108">
        <v>7</v>
      </c>
      <c r="B25" s="109" t="s">
        <v>72</v>
      </c>
      <c r="C25" s="89">
        <v>1</v>
      </c>
      <c r="D25" s="89">
        <v>9</v>
      </c>
      <c r="E25" s="90">
        <v>9</v>
      </c>
      <c r="F25" s="260">
        <v>5</v>
      </c>
      <c r="G25" s="10">
        <f t="shared" si="6"/>
        <v>24</v>
      </c>
      <c r="H25" s="219">
        <v>2</v>
      </c>
      <c r="I25" s="168">
        <v>10</v>
      </c>
      <c r="J25" s="165">
        <v>14</v>
      </c>
      <c r="K25" s="165">
        <v>10</v>
      </c>
      <c r="L25" s="165">
        <v>17</v>
      </c>
      <c r="M25" s="166">
        <v>12</v>
      </c>
      <c r="N25" s="10">
        <f t="shared" si="7"/>
        <v>63</v>
      </c>
      <c r="O25" s="219">
        <v>5</v>
      </c>
      <c r="P25" s="138">
        <v>2</v>
      </c>
      <c r="Q25" s="260">
        <v>2</v>
      </c>
      <c r="R25" s="10">
        <f t="shared" si="8"/>
        <v>4</v>
      </c>
      <c r="S25" s="219">
        <v>1</v>
      </c>
      <c r="T25" s="10">
        <f t="shared" si="9"/>
        <v>91</v>
      </c>
      <c r="U25" s="10">
        <f t="shared" si="10"/>
        <v>8</v>
      </c>
    </row>
    <row r="26" spans="1:21" ht="13.5" thickBot="1">
      <c r="A26" s="102"/>
      <c r="B26" s="103" t="s">
        <v>19</v>
      </c>
      <c r="C26" s="89">
        <v>8</v>
      </c>
      <c r="D26" s="89">
        <v>2</v>
      </c>
      <c r="E26" s="90">
        <v>2</v>
      </c>
      <c r="F26" s="260">
        <v>3</v>
      </c>
      <c r="G26" s="10">
        <f t="shared" si="6"/>
        <v>15</v>
      </c>
      <c r="H26" s="219">
        <v>2</v>
      </c>
      <c r="I26" s="168"/>
      <c r="J26" s="165"/>
      <c r="K26" s="165"/>
      <c r="L26" s="165"/>
      <c r="M26" s="166"/>
      <c r="N26" s="10">
        <f t="shared" si="7"/>
        <v>0</v>
      </c>
      <c r="O26" s="219"/>
      <c r="P26" s="168"/>
      <c r="Q26" s="166"/>
      <c r="R26" s="10">
        <f t="shared" si="8"/>
        <v>0</v>
      </c>
      <c r="S26" s="219"/>
      <c r="T26" s="10">
        <f t="shared" si="9"/>
        <v>15</v>
      </c>
      <c r="U26" s="10">
        <f t="shared" si="10"/>
        <v>2</v>
      </c>
    </row>
    <row r="27" spans="1:21" ht="13.5" thickBot="1">
      <c r="A27" s="102"/>
      <c r="B27" s="103" t="s">
        <v>20</v>
      </c>
      <c r="C27" s="90">
        <v>2</v>
      </c>
      <c r="D27" s="90">
        <v>5</v>
      </c>
      <c r="E27" s="90">
        <v>1</v>
      </c>
      <c r="F27" s="260">
        <v>1</v>
      </c>
      <c r="G27" s="10">
        <f t="shared" si="6"/>
        <v>9</v>
      </c>
      <c r="H27" s="219">
        <v>1</v>
      </c>
      <c r="I27" s="168"/>
      <c r="J27" s="165"/>
      <c r="K27" s="165"/>
      <c r="L27" s="165"/>
      <c r="M27" s="166"/>
      <c r="N27" s="10">
        <f t="shared" si="7"/>
        <v>0</v>
      </c>
      <c r="O27" s="219"/>
      <c r="P27" s="168"/>
      <c r="Q27" s="166"/>
      <c r="R27" s="10">
        <f t="shared" si="8"/>
        <v>0</v>
      </c>
      <c r="S27" s="219"/>
      <c r="T27" s="10">
        <f t="shared" si="9"/>
        <v>9</v>
      </c>
      <c r="U27" s="10">
        <f t="shared" si="10"/>
        <v>1</v>
      </c>
    </row>
    <row r="28" spans="1:21" ht="13.5" thickBot="1">
      <c r="A28" s="102"/>
      <c r="B28" s="103" t="s">
        <v>21</v>
      </c>
      <c r="C28" s="65"/>
      <c r="D28" s="65"/>
      <c r="E28" s="65"/>
      <c r="F28" s="65"/>
      <c r="G28" s="63">
        <v>0</v>
      </c>
      <c r="H28" s="62"/>
      <c r="I28" s="64"/>
      <c r="J28" s="65"/>
      <c r="K28" s="65"/>
      <c r="L28" s="65"/>
      <c r="M28" s="65"/>
      <c r="N28" s="63">
        <f>SUM(I28:M28)</f>
        <v>0</v>
      </c>
      <c r="O28" s="62"/>
      <c r="P28" s="64"/>
      <c r="Q28" s="64"/>
      <c r="R28" s="63">
        <f>SUM(P28:Q28)</f>
        <v>0</v>
      </c>
      <c r="S28" s="62"/>
      <c r="T28" s="63">
        <f t="shared" si="9"/>
        <v>0</v>
      </c>
      <c r="U28" s="63">
        <f t="shared" si="10"/>
        <v>0</v>
      </c>
    </row>
    <row r="29" spans="1:21" ht="13.5" thickBot="1">
      <c r="A29" s="255">
        <v>8</v>
      </c>
      <c r="B29" s="115" t="s">
        <v>73</v>
      </c>
      <c r="C29" s="318">
        <v>10</v>
      </c>
      <c r="D29" s="269">
        <v>4</v>
      </c>
      <c r="E29" s="269">
        <v>4</v>
      </c>
      <c r="F29" s="319">
        <v>7</v>
      </c>
      <c r="G29" s="10">
        <f>SUM(C29:F29)</f>
        <v>25</v>
      </c>
      <c r="H29" s="221">
        <v>3</v>
      </c>
      <c r="I29" s="172">
        <v>8</v>
      </c>
      <c r="J29" s="170">
        <v>8</v>
      </c>
      <c r="K29" s="170">
        <v>9</v>
      </c>
      <c r="L29" s="170">
        <v>7</v>
      </c>
      <c r="M29" s="171">
        <v>5</v>
      </c>
      <c r="N29" s="10">
        <f>SUM(I29:M29)</f>
        <v>37</v>
      </c>
      <c r="O29" s="221">
        <v>5</v>
      </c>
      <c r="P29" s="293">
        <v>1</v>
      </c>
      <c r="Q29" s="294">
        <v>4</v>
      </c>
      <c r="R29" s="10">
        <f>SUM(P29:Q29)</f>
        <v>5</v>
      </c>
      <c r="S29" s="221">
        <v>1</v>
      </c>
      <c r="T29" s="10">
        <f t="shared" si="9"/>
        <v>67</v>
      </c>
      <c r="U29" s="10">
        <f t="shared" si="10"/>
        <v>9</v>
      </c>
    </row>
    <row r="30" spans="1:21" ht="40.5" customHeight="1" thickBot="1">
      <c r="A30" s="339" t="s">
        <v>16</v>
      </c>
      <c r="B30" s="347"/>
      <c r="C30" s="78">
        <f>C14+C15+C16+C17+C18+C19+C20+C21+C22+C23+C24+C25+C26+C27+C28+C29</f>
        <v>123</v>
      </c>
      <c r="D30" s="78">
        <f aca="true" t="shared" si="11" ref="D30:U30">D14+D15+D16+D17+D18+D19+D20+D21+D22+D23+D24+D25+D26+D27+D28+D29</f>
        <v>143</v>
      </c>
      <c r="E30" s="78">
        <f t="shared" si="11"/>
        <v>130</v>
      </c>
      <c r="F30" s="78">
        <f t="shared" si="11"/>
        <v>135</v>
      </c>
      <c r="G30" s="78">
        <f t="shared" si="11"/>
        <v>531</v>
      </c>
      <c r="H30" s="78">
        <f t="shared" si="11"/>
        <v>37</v>
      </c>
      <c r="I30" s="136">
        <f t="shared" si="11"/>
        <v>136</v>
      </c>
      <c r="J30" s="78">
        <f t="shared" si="11"/>
        <v>134</v>
      </c>
      <c r="K30" s="78">
        <f t="shared" si="11"/>
        <v>125</v>
      </c>
      <c r="L30" s="78">
        <f t="shared" si="11"/>
        <v>149</v>
      </c>
      <c r="M30" s="78">
        <f t="shared" si="11"/>
        <v>145</v>
      </c>
      <c r="N30" s="78">
        <f t="shared" si="11"/>
        <v>689</v>
      </c>
      <c r="O30" s="78">
        <f t="shared" si="11"/>
        <v>51</v>
      </c>
      <c r="P30" s="136">
        <f t="shared" si="11"/>
        <v>62</v>
      </c>
      <c r="Q30" s="78">
        <f t="shared" si="11"/>
        <v>56</v>
      </c>
      <c r="R30" s="78">
        <f t="shared" si="11"/>
        <v>118</v>
      </c>
      <c r="S30" s="78">
        <f t="shared" si="11"/>
        <v>12</v>
      </c>
      <c r="T30" s="78">
        <f t="shared" si="11"/>
        <v>1338</v>
      </c>
      <c r="U30" s="78">
        <f t="shared" si="11"/>
        <v>100</v>
      </c>
    </row>
    <row r="31" spans="1:21" ht="21" customHeight="1" thickBot="1">
      <c r="A31" s="345" t="s">
        <v>23</v>
      </c>
      <c r="B31" s="346"/>
      <c r="C31" s="347"/>
      <c r="D31" s="360"/>
      <c r="E31" s="360"/>
      <c r="F31" s="360"/>
      <c r="G31" s="360"/>
      <c r="H31" s="360"/>
      <c r="I31" s="360"/>
      <c r="J31" s="360"/>
      <c r="K31" s="360"/>
      <c r="L31" s="360"/>
      <c r="M31" s="360"/>
      <c r="N31" s="360"/>
      <c r="O31" s="360"/>
      <c r="P31" s="360"/>
      <c r="Q31" s="360"/>
      <c r="R31" s="360"/>
      <c r="S31" s="360"/>
      <c r="T31" s="360"/>
      <c r="U31" s="361"/>
    </row>
    <row r="32" spans="1:21" ht="13.5" thickBot="1">
      <c r="A32" s="174">
        <v>1</v>
      </c>
      <c r="B32" s="156" t="s">
        <v>76</v>
      </c>
      <c r="C32" s="5">
        <v>44</v>
      </c>
      <c r="D32" s="5">
        <v>51</v>
      </c>
      <c r="E32" s="5">
        <v>56</v>
      </c>
      <c r="F32" s="175">
        <v>46</v>
      </c>
      <c r="G32" s="10">
        <f>SUM(C32:F32)</f>
        <v>197</v>
      </c>
      <c r="H32" s="10">
        <v>9</v>
      </c>
      <c r="I32" s="14">
        <v>56</v>
      </c>
      <c r="J32" s="5">
        <v>44</v>
      </c>
      <c r="K32" s="5">
        <v>44</v>
      </c>
      <c r="L32" s="5">
        <v>52</v>
      </c>
      <c r="M32" s="175">
        <v>49</v>
      </c>
      <c r="N32" s="10">
        <f>SUM(I32:M32)</f>
        <v>245</v>
      </c>
      <c r="O32" s="10">
        <v>11</v>
      </c>
      <c r="P32" s="14">
        <v>16</v>
      </c>
      <c r="Q32" s="175">
        <v>13</v>
      </c>
      <c r="R32" s="10">
        <f>SUM(P32:Q32)</f>
        <v>29</v>
      </c>
      <c r="S32" s="10">
        <v>2</v>
      </c>
      <c r="T32" s="10">
        <f>SUM(G32,N32,R32)</f>
        <v>471</v>
      </c>
      <c r="U32" s="10">
        <f>H32+O32+S32</f>
        <v>22</v>
      </c>
    </row>
    <row r="33" spans="1:21" ht="13.5" thickBot="1">
      <c r="A33" s="104"/>
      <c r="B33" s="176" t="s">
        <v>55</v>
      </c>
      <c r="C33" s="84">
        <v>4</v>
      </c>
      <c r="D33" s="84">
        <v>4</v>
      </c>
      <c r="E33" s="85">
        <v>2</v>
      </c>
      <c r="F33" s="296">
        <v>6</v>
      </c>
      <c r="G33" s="10">
        <f>SUM(C33:F33)</f>
        <v>16</v>
      </c>
      <c r="H33" s="211">
        <v>2</v>
      </c>
      <c r="I33" s="297">
        <v>6</v>
      </c>
      <c r="J33" s="84">
        <v>1</v>
      </c>
      <c r="K33" s="177">
        <v>9</v>
      </c>
      <c r="L33" s="177">
        <v>0</v>
      </c>
      <c r="M33" s="178">
        <v>3</v>
      </c>
      <c r="N33" s="10">
        <f>SUM(I33:M33)</f>
        <v>19</v>
      </c>
      <c r="O33" s="211">
        <v>3</v>
      </c>
      <c r="P33" s="179">
        <v>0</v>
      </c>
      <c r="Q33" s="178">
        <v>0</v>
      </c>
      <c r="R33" s="10">
        <f>SUM(P33:Q33)</f>
        <v>0</v>
      </c>
      <c r="S33" s="211">
        <v>0</v>
      </c>
      <c r="T33" s="10">
        <f>SUM(G33,N33,R33)</f>
        <v>35</v>
      </c>
      <c r="U33" s="10">
        <f>H33+O33+S33</f>
        <v>5</v>
      </c>
    </row>
    <row r="34" spans="1:21" ht="13.5" thickBot="1">
      <c r="A34" s="104"/>
      <c r="B34" s="103" t="s">
        <v>56</v>
      </c>
      <c r="C34" s="298">
        <v>0</v>
      </c>
      <c r="D34" s="298">
        <v>0</v>
      </c>
      <c r="E34" s="298">
        <v>2</v>
      </c>
      <c r="F34" s="299">
        <v>0</v>
      </c>
      <c r="G34" s="10">
        <f>SUM(C34:F34)</f>
        <v>2</v>
      </c>
      <c r="H34" s="313">
        <v>1</v>
      </c>
      <c r="I34" s="300">
        <v>2</v>
      </c>
      <c r="J34" s="298">
        <v>0</v>
      </c>
      <c r="K34" s="298">
        <v>0</v>
      </c>
      <c r="L34" s="301">
        <v>1</v>
      </c>
      <c r="M34" s="302">
        <v>1</v>
      </c>
      <c r="N34" s="10">
        <f>SUM(I34:M34)</f>
        <v>4</v>
      </c>
      <c r="O34" s="8">
        <v>2</v>
      </c>
      <c r="P34" s="13">
        <v>0</v>
      </c>
      <c r="Q34" s="6">
        <v>0</v>
      </c>
      <c r="R34" s="10">
        <f>SUM(P34:Q34)</f>
        <v>0</v>
      </c>
      <c r="S34" s="8">
        <v>0</v>
      </c>
      <c r="T34" s="10">
        <f>SUM(G34,N34,R34)</f>
        <v>6</v>
      </c>
      <c r="U34" s="10">
        <f>H34+O34+S34</f>
        <v>3</v>
      </c>
    </row>
    <row r="35" spans="1:21" ht="15.75" customHeight="1" thickBot="1">
      <c r="A35" s="180">
        <v>2</v>
      </c>
      <c r="B35" s="109" t="s">
        <v>60</v>
      </c>
      <c r="C35" s="1">
        <v>13</v>
      </c>
      <c r="D35" s="1">
        <v>6</v>
      </c>
      <c r="E35" s="1">
        <v>19</v>
      </c>
      <c r="F35" s="6">
        <v>17</v>
      </c>
      <c r="G35" s="10">
        <f>SUM(C35:F35)</f>
        <v>55</v>
      </c>
      <c r="H35" s="100">
        <v>4</v>
      </c>
      <c r="I35" s="13">
        <v>17</v>
      </c>
      <c r="J35" s="1">
        <v>18</v>
      </c>
      <c r="K35" s="1">
        <v>25</v>
      </c>
      <c r="L35" s="1">
        <v>12</v>
      </c>
      <c r="M35" s="6">
        <v>17</v>
      </c>
      <c r="N35" s="10">
        <f>SUM(I35:M35)</f>
        <v>89</v>
      </c>
      <c r="O35" s="100">
        <v>5</v>
      </c>
      <c r="P35" s="13">
        <v>7</v>
      </c>
      <c r="Q35" s="6">
        <v>5</v>
      </c>
      <c r="R35" s="10">
        <f>SUM(P35:Q35)</f>
        <v>12</v>
      </c>
      <c r="S35" s="100">
        <v>2</v>
      </c>
      <c r="T35" s="10">
        <f>SUM(G35,N35,R35)</f>
        <v>156</v>
      </c>
      <c r="U35" s="10">
        <f>H35+O35+S35</f>
        <v>11</v>
      </c>
    </row>
    <row r="36" spans="1:21" ht="13.5" thickBot="1">
      <c r="A36" s="104"/>
      <c r="B36" s="176" t="s">
        <v>61</v>
      </c>
      <c r="C36" s="177">
        <v>9</v>
      </c>
      <c r="D36" s="84">
        <v>4</v>
      </c>
      <c r="E36" s="84">
        <v>5</v>
      </c>
      <c r="F36" s="178"/>
      <c r="G36" s="10">
        <f>SUM(C36:F36)</f>
        <v>18</v>
      </c>
      <c r="H36" s="315">
        <v>2</v>
      </c>
      <c r="I36" s="179">
        <v>6</v>
      </c>
      <c r="J36" s="177"/>
      <c r="K36" s="177"/>
      <c r="L36" s="177"/>
      <c r="M36" s="178"/>
      <c r="N36" s="10">
        <f>SUM(I36:M36)</f>
        <v>6</v>
      </c>
      <c r="O36" s="315">
        <v>1</v>
      </c>
      <c r="P36" s="179"/>
      <c r="Q36" s="178"/>
      <c r="R36" s="10">
        <f>SUM(P36:Q36)</f>
        <v>0</v>
      </c>
      <c r="S36" s="315"/>
      <c r="T36" s="10">
        <f>SUM(G36,N36,R36)</f>
        <v>24</v>
      </c>
      <c r="U36" s="10">
        <f>H36+O36+S36</f>
        <v>3</v>
      </c>
    </row>
    <row r="37" spans="1:21" ht="13.5" thickBot="1">
      <c r="A37" s="104"/>
      <c r="B37" s="103" t="s">
        <v>62</v>
      </c>
      <c r="C37" s="51"/>
      <c r="D37" s="51"/>
      <c r="E37" s="51"/>
      <c r="F37" s="51"/>
      <c r="G37" s="95">
        <f aca="true" t="shared" si="12" ref="G37:G42">SUM(C37:F37)</f>
        <v>0</v>
      </c>
      <c r="H37" s="53"/>
      <c r="I37" s="52"/>
      <c r="J37" s="51"/>
      <c r="K37" s="51"/>
      <c r="L37" s="51"/>
      <c r="M37" s="51"/>
      <c r="N37" s="95">
        <f aca="true" t="shared" si="13" ref="N37:N42">SUM(I37:M37)</f>
        <v>0</v>
      </c>
      <c r="O37" s="53"/>
      <c r="P37" s="54"/>
      <c r="Q37" s="54"/>
      <c r="R37" s="95">
        <f aca="true" t="shared" si="14" ref="R37:R42">SUM(P37:Q37)</f>
        <v>0</v>
      </c>
      <c r="S37" s="53"/>
      <c r="T37" s="97">
        <f aca="true" t="shared" si="15" ref="T37:T42">SUM(G37,N37,R37)</f>
        <v>0</v>
      </c>
      <c r="U37" s="63">
        <f aca="true" t="shared" si="16" ref="U37:U42">H37+O37+S37</f>
        <v>0</v>
      </c>
    </row>
    <row r="38" spans="1:21" ht="16.5" customHeight="1" thickBot="1">
      <c r="A38" s="180">
        <v>3</v>
      </c>
      <c r="B38" s="181" t="s">
        <v>63</v>
      </c>
      <c r="C38" s="1">
        <v>11</v>
      </c>
      <c r="D38" s="1">
        <v>17</v>
      </c>
      <c r="E38" s="1">
        <v>20</v>
      </c>
      <c r="F38" s="6">
        <v>21</v>
      </c>
      <c r="G38" s="10">
        <f t="shared" si="12"/>
        <v>69</v>
      </c>
      <c r="H38" s="8">
        <v>4</v>
      </c>
      <c r="I38" s="13">
        <v>29</v>
      </c>
      <c r="J38" s="1">
        <v>16</v>
      </c>
      <c r="K38" s="1">
        <v>20</v>
      </c>
      <c r="L38" s="1">
        <v>19</v>
      </c>
      <c r="M38" s="52">
        <v>16</v>
      </c>
      <c r="N38" s="10">
        <f t="shared" si="13"/>
        <v>100</v>
      </c>
      <c r="O38" s="8">
        <v>6</v>
      </c>
      <c r="P38" s="13">
        <v>16</v>
      </c>
      <c r="Q38" s="6">
        <v>9</v>
      </c>
      <c r="R38" s="10">
        <f t="shared" si="14"/>
        <v>25</v>
      </c>
      <c r="S38" s="8">
        <v>2</v>
      </c>
      <c r="T38" s="10">
        <f t="shared" si="15"/>
        <v>194</v>
      </c>
      <c r="U38" s="10">
        <f t="shared" si="16"/>
        <v>12</v>
      </c>
    </row>
    <row r="39" spans="1:21" ht="13.5" thickBot="1">
      <c r="A39" s="104"/>
      <c r="B39" s="105" t="s">
        <v>57</v>
      </c>
      <c r="C39" s="1">
        <v>0</v>
      </c>
      <c r="D39" s="1">
        <v>0</v>
      </c>
      <c r="E39" s="1">
        <v>0</v>
      </c>
      <c r="F39" s="6">
        <v>0</v>
      </c>
      <c r="G39" s="10">
        <f t="shared" si="12"/>
        <v>0</v>
      </c>
      <c r="H39" s="8">
        <v>0</v>
      </c>
      <c r="I39" s="13">
        <v>0</v>
      </c>
      <c r="J39" s="1">
        <v>0</v>
      </c>
      <c r="K39" s="1">
        <v>0</v>
      </c>
      <c r="L39" s="1">
        <v>0</v>
      </c>
      <c r="M39" s="6">
        <v>0</v>
      </c>
      <c r="N39" s="10">
        <f t="shared" si="13"/>
        <v>0</v>
      </c>
      <c r="O39" s="8">
        <v>0</v>
      </c>
      <c r="P39" s="13">
        <v>0</v>
      </c>
      <c r="Q39" s="6">
        <v>0</v>
      </c>
      <c r="R39" s="10">
        <f t="shared" si="14"/>
        <v>0</v>
      </c>
      <c r="S39" s="8">
        <v>0</v>
      </c>
      <c r="T39" s="10">
        <f t="shared" si="15"/>
        <v>0</v>
      </c>
      <c r="U39" s="10">
        <f t="shared" si="16"/>
        <v>0</v>
      </c>
    </row>
    <row r="40" spans="1:21" ht="13.5" thickBot="1">
      <c r="A40" s="104"/>
      <c r="B40" s="103" t="s">
        <v>58</v>
      </c>
      <c r="C40" s="81">
        <v>1</v>
      </c>
      <c r="D40" s="81">
        <v>2</v>
      </c>
      <c r="E40" s="1">
        <v>0</v>
      </c>
      <c r="F40" s="6">
        <v>0</v>
      </c>
      <c r="G40" s="10">
        <f t="shared" si="12"/>
        <v>3</v>
      </c>
      <c r="H40" s="8">
        <v>1</v>
      </c>
      <c r="I40" s="13">
        <v>0</v>
      </c>
      <c r="J40" s="1">
        <v>0</v>
      </c>
      <c r="K40" s="1">
        <v>0</v>
      </c>
      <c r="L40" s="1">
        <v>0</v>
      </c>
      <c r="M40" s="6">
        <v>0</v>
      </c>
      <c r="N40" s="10">
        <f t="shared" si="13"/>
        <v>0</v>
      </c>
      <c r="O40" s="8">
        <v>0</v>
      </c>
      <c r="P40" s="13">
        <v>0</v>
      </c>
      <c r="Q40" s="6">
        <v>0</v>
      </c>
      <c r="R40" s="10">
        <f t="shared" si="14"/>
        <v>0</v>
      </c>
      <c r="S40" s="8">
        <v>0</v>
      </c>
      <c r="T40" s="10">
        <f t="shared" si="15"/>
        <v>3</v>
      </c>
      <c r="U40" s="10">
        <f t="shared" si="16"/>
        <v>1</v>
      </c>
    </row>
    <row r="41" spans="1:21" ht="13.5" thickBot="1">
      <c r="A41" s="104"/>
      <c r="B41" s="103" t="s">
        <v>59</v>
      </c>
      <c r="C41" s="1">
        <v>0</v>
      </c>
      <c r="D41" s="82">
        <v>2</v>
      </c>
      <c r="E41" s="82">
        <v>2</v>
      </c>
      <c r="F41" s="83">
        <v>6</v>
      </c>
      <c r="G41" s="10">
        <f t="shared" si="12"/>
        <v>10</v>
      </c>
      <c r="H41" s="8">
        <v>1</v>
      </c>
      <c r="I41" s="93">
        <v>3</v>
      </c>
      <c r="J41" s="81">
        <v>2</v>
      </c>
      <c r="K41" s="1">
        <v>0</v>
      </c>
      <c r="L41" s="1">
        <v>0</v>
      </c>
      <c r="M41" s="6">
        <v>4</v>
      </c>
      <c r="N41" s="10">
        <f t="shared" si="13"/>
        <v>9</v>
      </c>
      <c r="O41" s="8">
        <v>2</v>
      </c>
      <c r="P41" s="13">
        <v>0</v>
      </c>
      <c r="Q41" s="6">
        <v>0</v>
      </c>
      <c r="R41" s="10">
        <f t="shared" si="14"/>
        <v>0</v>
      </c>
      <c r="S41" s="8">
        <v>0</v>
      </c>
      <c r="T41" s="10">
        <f t="shared" si="15"/>
        <v>19</v>
      </c>
      <c r="U41" s="10">
        <f t="shared" si="16"/>
        <v>3</v>
      </c>
    </row>
    <row r="42" spans="1:21" ht="18" customHeight="1" thickBot="1">
      <c r="A42" s="112">
        <v>4</v>
      </c>
      <c r="B42" s="111" t="s">
        <v>64</v>
      </c>
      <c r="C42" s="236">
        <v>9</v>
      </c>
      <c r="D42" s="236">
        <v>10</v>
      </c>
      <c r="E42" s="67">
        <v>5</v>
      </c>
      <c r="F42" s="309">
        <v>7</v>
      </c>
      <c r="G42" s="10">
        <f t="shared" si="12"/>
        <v>31</v>
      </c>
      <c r="H42" s="209">
        <v>3</v>
      </c>
      <c r="I42" s="238">
        <v>8</v>
      </c>
      <c r="J42" s="236">
        <v>6</v>
      </c>
      <c r="K42" s="236">
        <v>4</v>
      </c>
      <c r="L42" s="236">
        <v>6</v>
      </c>
      <c r="M42" s="237">
        <v>6</v>
      </c>
      <c r="N42" s="10">
        <f t="shared" si="13"/>
        <v>30</v>
      </c>
      <c r="O42" s="209">
        <v>5</v>
      </c>
      <c r="P42" s="139">
        <v>2</v>
      </c>
      <c r="Q42" s="309">
        <v>4</v>
      </c>
      <c r="R42" s="10">
        <f t="shared" si="14"/>
        <v>6</v>
      </c>
      <c r="S42" s="209">
        <v>1</v>
      </c>
      <c r="T42" s="10">
        <f t="shared" si="15"/>
        <v>67</v>
      </c>
      <c r="U42" s="10">
        <f t="shared" si="16"/>
        <v>9</v>
      </c>
    </row>
    <row r="43" spans="1:21" ht="20.25" customHeight="1" thickBot="1">
      <c r="A43" s="348" t="s">
        <v>16</v>
      </c>
      <c r="B43" s="349"/>
      <c r="C43" s="123">
        <f>C32+C33+C34+C35+C36+C37+C38+C39+C40+C41+C42</f>
        <v>91</v>
      </c>
      <c r="D43" s="123">
        <f aca="true" t="shared" si="17" ref="D43:U43">D32+D33+D34+D35+D36+D37+D38+D39+D40+D41+D42</f>
        <v>96</v>
      </c>
      <c r="E43" s="123">
        <f t="shared" si="17"/>
        <v>111</v>
      </c>
      <c r="F43" s="123">
        <f t="shared" si="17"/>
        <v>103</v>
      </c>
      <c r="G43" s="121">
        <f t="shared" si="17"/>
        <v>401</v>
      </c>
      <c r="H43" s="96">
        <f t="shared" si="17"/>
        <v>27</v>
      </c>
      <c r="I43" s="124">
        <f t="shared" si="17"/>
        <v>127</v>
      </c>
      <c r="J43" s="123">
        <f t="shared" si="17"/>
        <v>87</v>
      </c>
      <c r="K43" s="123">
        <f t="shared" si="17"/>
        <v>102</v>
      </c>
      <c r="L43" s="123">
        <f t="shared" si="17"/>
        <v>90</v>
      </c>
      <c r="M43" s="123">
        <f t="shared" si="17"/>
        <v>96</v>
      </c>
      <c r="N43" s="121">
        <f t="shared" si="17"/>
        <v>502</v>
      </c>
      <c r="O43" s="96">
        <f t="shared" si="17"/>
        <v>35</v>
      </c>
      <c r="P43" s="124">
        <f t="shared" si="17"/>
        <v>41</v>
      </c>
      <c r="Q43" s="124">
        <f>Q32+Q33+Q34+Q35+Q36+Q37+Q38+Q39+Q40+Q41+Q42</f>
        <v>31</v>
      </c>
      <c r="R43" s="121">
        <f t="shared" si="17"/>
        <v>72</v>
      </c>
      <c r="S43" s="96">
        <f t="shared" si="17"/>
        <v>7</v>
      </c>
      <c r="T43" s="124">
        <f t="shared" si="17"/>
        <v>975</v>
      </c>
      <c r="U43" s="79">
        <f t="shared" si="17"/>
        <v>69</v>
      </c>
    </row>
    <row r="44" spans="1:22" ht="24.75" customHeight="1" thickBot="1">
      <c r="A44" s="352" t="s">
        <v>24</v>
      </c>
      <c r="B44" s="353"/>
      <c r="C44" s="342"/>
      <c r="D44" s="343"/>
      <c r="E44" s="343"/>
      <c r="F44" s="343"/>
      <c r="G44" s="343"/>
      <c r="H44" s="343"/>
      <c r="I44" s="343"/>
      <c r="J44" s="343"/>
      <c r="K44" s="343"/>
      <c r="L44" s="343"/>
      <c r="M44" s="343"/>
      <c r="N44" s="343"/>
      <c r="O44" s="343"/>
      <c r="P44" s="343"/>
      <c r="Q44" s="343"/>
      <c r="R44" s="343"/>
      <c r="S44" s="343"/>
      <c r="T44" s="343"/>
      <c r="U44" s="344"/>
      <c r="V44" s="31"/>
    </row>
    <row r="45" spans="1:22" ht="13.5" thickBot="1">
      <c r="A45" s="185">
        <v>1</v>
      </c>
      <c r="B45" s="325" t="s">
        <v>74</v>
      </c>
      <c r="C45" s="177">
        <v>77</v>
      </c>
      <c r="D45" s="177">
        <v>76</v>
      </c>
      <c r="E45" s="177">
        <v>103</v>
      </c>
      <c r="F45" s="178">
        <v>96</v>
      </c>
      <c r="G45" s="10">
        <f aca="true" t="shared" si="18" ref="G45:G50">SUM(C45:F45)</f>
        <v>352</v>
      </c>
      <c r="H45" s="211">
        <v>18</v>
      </c>
      <c r="I45" s="179">
        <v>100</v>
      </c>
      <c r="J45" s="177">
        <v>73</v>
      </c>
      <c r="K45" s="177">
        <v>64</v>
      </c>
      <c r="L45" s="177">
        <v>91</v>
      </c>
      <c r="M45" s="178">
        <v>87</v>
      </c>
      <c r="N45" s="10">
        <f aca="true" t="shared" si="19" ref="N45:N50">SUM(I45:M45)</f>
        <v>415</v>
      </c>
      <c r="O45" s="211">
        <v>20</v>
      </c>
      <c r="P45" s="179">
        <v>35</v>
      </c>
      <c r="Q45" s="178">
        <v>37</v>
      </c>
      <c r="R45" s="10">
        <f aca="true" t="shared" si="20" ref="R45:R50">SUM(P45:Q45)</f>
        <v>72</v>
      </c>
      <c r="S45" s="211">
        <v>4</v>
      </c>
      <c r="T45" s="10">
        <f aca="true" t="shared" si="21" ref="T45:T50">SUM(G45,N45,R45)</f>
        <v>839</v>
      </c>
      <c r="U45" s="10">
        <f aca="true" t="shared" si="22" ref="U45:U50">H45+O45+S45</f>
        <v>42</v>
      </c>
      <c r="V45" s="31"/>
    </row>
    <row r="46" spans="1:22" ht="13.5" thickBot="1">
      <c r="A46" s="102"/>
      <c r="B46" s="317" t="s">
        <v>78</v>
      </c>
      <c r="C46" s="81">
        <v>2</v>
      </c>
      <c r="D46" s="1">
        <v>0</v>
      </c>
      <c r="E46" s="81">
        <v>1</v>
      </c>
      <c r="F46" s="86">
        <v>4</v>
      </c>
      <c r="G46" s="10">
        <f t="shared" si="18"/>
        <v>7</v>
      </c>
      <c r="H46" s="8">
        <v>1</v>
      </c>
      <c r="I46" s="93">
        <v>1</v>
      </c>
      <c r="J46" s="1">
        <v>0</v>
      </c>
      <c r="K46" s="81">
        <v>5</v>
      </c>
      <c r="L46" s="82">
        <v>3</v>
      </c>
      <c r="M46" s="83">
        <v>1</v>
      </c>
      <c r="N46" s="10">
        <f t="shared" si="19"/>
        <v>10</v>
      </c>
      <c r="O46" s="8">
        <v>2</v>
      </c>
      <c r="P46" s="13"/>
      <c r="Q46" s="6"/>
      <c r="R46" s="10">
        <f t="shared" si="20"/>
        <v>0</v>
      </c>
      <c r="S46" s="8"/>
      <c r="T46" s="10">
        <f t="shared" si="21"/>
        <v>17</v>
      </c>
      <c r="U46" s="10">
        <f t="shared" si="22"/>
        <v>3</v>
      </c>
      <c r="V46" s="31"/>
    </row>
    <row r="47" spans="1:22" ht="13.5" thickBot="1">
      <c r="A47" s="102"/>
      <c r="B47" s="317" t="s">
        <v>77</v>
      </c>
      <c r="C47" s="82">
        <v>3</v>
      </c>
      <c r="D47" s="81">
        <v>5</v>
      </c>
      <c r="E47" s="82">
        <v>1</v>
      </c>
      <c r="F47" s="86">
        <v>2</v>
      </c>
      <c r="G47" s="10">
        <f t="shared" si="18"/>
        <v>11</v>
      </c>
      <c r="H47" s="8">
        <v>2</v>
      </c>
      <c r="I47" s="265">
        <v>3</v>
      </c>
      <c r="J47" s="82">
        <v>6</v>
      </c>
      <c r="K47" s="81">
        <v>3</v>
      </c>
      <c r="L47" s="81">
        <v>2</v>
      </c>
      <c r="M47" s="6">
        <v>4</v>
      </c>
      <c r="N47" s="10">
        <f t="shared" si="19"/>
        <v>18</v>
      </c>
      <c r="O47" s="8">
        <v>3</v>
      </c>
      <c r="P47" s="13"/>
      <c r="Q47" s="6"/>
      <c r="R47" s="10">
        <f t="shared" si="20"/>
        <v>0</v>
      </c>
      <c r="S47" s="8"/>
      <c r="T47" s="10">
        <f t="shared" si="21"/>
        <v>29</v>
      </c>
      <c r="U47" s="10">
        <f t="shared" si="22"/>
        <v>5</v>
      </c>
      <c r="V47" s="31"/>
    </row>
    <row r="48" spans="1:22" ht="13.5" thickBot="1">
      <c r="A48" s="102"/>
      <c r="B48" s="317" t="s">
        <v>80</v>
      </c>
      <c r="C48" s="81">
        <v>4</v>
      </c>
      <c r="D48" s="82">
        <v>5</v>
      </c>
      <c r="E48" s="82">
        <v>7</v>
      </c>
      <c r="F48" s="86">
        <v>5</v>
      </c>
      <c r="G48" s="10">
        <f t="shared" si="18"/>
        <v>21</v>
      </c>
      <c r="H48" s="8">
        <v>2</v>
      </c>
      <c r="I48" s="13">
        <v>5</v>
      </c>
      <c r="J48" s="1">
        <v>11</v>
      </c>
      <c r="K48" s="1">
        <v>6</v>
      </c>
      <c r="L48" s="1">
        <v>8</v>
      </c>
      <c r="M48" s="6">
        <v>10</v>
      </c>
      <c r="N48" s="10">
        <f t="shared" si="19"/>
        <v>40</v>
      </c>
      <c r="O48" s="8">
        <v>5</v>
      </c>
      <c r="P48" s="13"/>
      <c r="Q48" s="6"/>
      <c r="R48" s="10">
        <f t="shared" si="20"/>
        <v>0</v>
      </c>
      <c r="S48" s="8"/>
      <c r="T48" s="10">
        <f t="shared" si="21"/>
        <v>61</v>
      </c>
      <c r="U48" s="10">
        <f t="shared" si="22"/>
        <v>7</v>
      </c>
      <c r="V48" s="31"/>
    </row>
    <row r="49" spans="1:22" ht="13.5" thickBot="1">
      <c r="A49" s="108"/>
      <c r="B49" s="310" t="s">
        <v>81</v>
      </c>
      <c r="C49" s="1">
        <v>7</v>
      </c>
      <c r="D49" s="81">
        <v>4</v>
      </c>
      <c r="E49" s="81">
        <v>6</v>
      </c>
      <c r="F49" s="6">
        <v>15</v>
      </c>
      <c r="G49" s="10">
        <f t="shared" si="18"/>
        <v>32</v>
      </c>
      <c r="H49" s="8">
        <v>3</v>
      </c>
      <c r="I49" s="13">
        <v>9</v>
      </c>
      <c r="J49" s="1">
        <v>11</v>
      </c>
      <c r="K49" s="1">
        <v>3</v>
      </c>
      <c r="L49" s="1">
        <v>10</v>
      </c>
      <c r="M49" s="6">
        <v>4</v>
      </c>
      <c r="N49" s="10">
        <f t="shared" si="19"/>
        <v>37</v>
      </c>
      <c r="O49" s="8">
        <v>5</v>
      </c>
      <c r="P49" s="13"/>
      <c r="Q49" s="6"/>
      <c r="R49" s="10">
        <f t="shared" si="20"/>
        <v>0</v>
      </c>
      <c r="S49" s="8"/>
      <c r="T49" s="10">
        <f t="shared" si="21"/>
        <v>69</v>
      </c>
      <c r="U49" s="10">
        <f t="shared" si="22"/>
        <v>8</v>
      </c>
      <c r="V49" s="31"/>
    </row>
    <row r="50" spans="1:22" ht="13.5" thickBot="1">
      <c r="A50" s="108"/>
      <c r="B50" s="310" t="s">
        <v>79</v>
      </c>
      <c r="C50" s="190"/>
      <c r="D50" s="190"/>
      <c r="E50" s="190"/>
      <c r="F50" s="191"/>
      <c r="G50" s="10">
        <f t="shared" si="18"/>
        <v>0</v>
      </c>
      <c r="H50" s="311">
        <v>0</v>
      </c>
      <c r="I50" s="192"/>
      <c r="J50" s="190"/>
      <c r="K50" s="190"/>
      <c r="L50" s="190"/>
      <c r="M50" s="191"/>
      <c r="N50" s="10">
        <f t="shared" si="19"/>
        <v>0</v>
      </c>
      <c r="O50" s="311"/>
      <c r="P50" s="192"/>
      <c r="Q50" s="191"/>
      <c r="R50" s="10">
        <f t="shared" si="20"/>
        <v>0</v>
      </c>
      <c r="S50" s="311"/>
      <c r="T50" s="10">
        <f t="shared" si="21"/>
        <v>0</v>
      </c>
      <c r="U50" s="10">
        <f t="shared" si="22"/>
        <v>0</v>
      </c>
      <c r="V50" s="31"/>
    </row>
    <row r="51" spans="1:22" ht="13.5" thickBot="1">
      <c r="A51" s="108">
        <v>2</v>
      </c>
      <c r="B51" s="109" t="s">
        <v>65</v>
      </c>
      <c r="C51" s="82">
        <v>4</v>
      </c>
      <c r="D51" s="82">
        <v>6</v>
      </c>
      <c r="E51" s="81">
        <v>3</v>
      </c>
      <c r="F51" s="86">
        <v>12</v>
      </c>
      <c r="G51" s="10">
        <f aca="true" t="shared" si="23" ref="G51:G60">SUM(C51:F51)</f>
        <v>25</v>
      </c>
      <c r="H51" s="8">
        <v>2</v>
      </c>
      <c r="I51" s="13">
        <v>10</v>
      </c>
      <c r="J51" s="81">
        <v>2</v>
      </c>
      <c r="K51" s="81">
        <v>8</v>
      </c>
      <c r="L51" s="1">
        <v>11</v>
      </c>
      <c r="M51" s="6">
        <v>8</v>
      </c>
      <c r="N51" s="10">
        <f aca="true" t="shared" si="24" ref="N51:N60">SUM(I51:M51)</f>
        <v>39</v>
      </c>
      <c r="O51" s="8">
        <v>4</v>
      </c>
      <c r="P51" s="13">
        <v>3</v>
      </c>
      <c r="Q51" s="6">
        <v>8</v>
      </c>
      <c r="R51" s="10">
        <f aca="true" t="shared" si="25" ref="R51:R60">SUM(P51:Q51)</f>
        <v>11</v>
      </c>
      <c r="S51" s="8">
        <v>2</v>
      </c>
      <c r="T51" s="10">
        <f aca="true" t="shared" si="26" ref="T51:T60">SUM(G51,N51,R51)</f>
        <v>75</v>
      </c>
      <c r="U51" s="10">
        <f aca="true" t="shared" si="27" ref="U51:U60">H51+O51+S51</f>
        <v>8</v>
      </c>
      <c r="V51" s="31"/>
    </row>
    <row r="52" spans="1:21" ht="13.5" thickBot="1">
      <c r="A52" s="108">
        <v>3</v>
      </c>
      <c r="B52" s="109" t="s">
        <v>75</v>
      </c>
      <c r="C52" s="81">
        <v>1</v>
      </c>
      <c r="D52" s="81">
        <v>2</v>
      </c>
      <c r="E52" s="82">
        <v>6</v>
      </c>
      <c r="F52" s="83">
        <v>3</v>
      </c>
      <c r="G52" s="10">
        <f t="shared" si="23"/>
        <v>12</v>
      </c>
      <c r="H52" s="8">
        <v>2</v>
      </c>
      <c r="I52" s="13">
        <v>5</v>
      </c>
      <c r="J52" s="1">
        <v>7</v>
      </c>
      <c r="K52" s="1">
        <v>5</v>
      </c>
      <c r="L52" s="1">
        <v>11</v>
      </c>
      <c r="M52" s="6">
        <v>12</v>
      </c>
      <c r="N52" s="10">
        <f t="shared" si="24"/>
        <v>40</v>
      </c>
      <c r="O52" s="8">
        <v>5</v>
      </c>
      <c r="P52" s="13">
        <v>13</v>
      </c>
      <c r="Q52" s="6">
        <v>11</v>
      </c>
      <c r="R52" s="10">
        <f t="shared" si="25"/>
        <v>24</v>
      </c>
      <c r="S52" s="8">
        <v>2</v>
      </c>
      <c r="T52" s="10">
        <f t="shared" si="26"/>
        <v>76</v>
      </c>
      <c r="U52" s="10">
        <f t="shared" si="27"/>
        <v>9</v>
      </c>
    </row>
    <row r="53" spans="1:21" ht="13.5" thickBot="1">
      <c r="A53" s="108"/>
      <c r="B53" s="103" t="s">
        <v>82</v>
      </c>
      <c r="C53" s="82">
        <v>3</v>
      </c>
      <c r="D53" s="81">
        <v>3</v>
      </c>
      <c r="E53" s="82">
        <v>5</v>
      </c>
      <c r="F53" s="86">
        <v>4</v>
      </c>
      <c r="G53" s="10">
        <f t="shared" si="23"/>
        <v>15</v>
      </c>
      <c r="H53" s="8">
        <v>2</v>
      </c>
      <c r="I53" s="93">
        <v>1</v>
      </c>
      <c r="J53" s="81">
        <v>2</v>
      </c>
      <c r="K53" s="1">
        <v>4</v>
      </c>
      <c r="L53" s="1">
        <v>4</v>
      </c>
      <c r="M53" s="6">
        <v>6</v>
      </c>
      <c r="N53" s="10">
        <f t="shared" si="24"/>
        <v>17</v>
      </c>
      <c r="O53" s="53">
        <v>4</v>
      </c>
      <c r="P53" s="13"/>
      <c r="Q53" s="6"/>
      <c r="R53" s="10">
        <f t="shared" si="25"/>
        <v>0</v>
      </c>
      <c r="S53" s="8"/>
      <c r="T53" s="10">
        <f t="shared" si="26"/>
        <v>32</v>
      </c>
      <c r="U53" s="10">
        <f t="shared" si="27"/>
        <v>6</v>
      </c>
    </row>
    <row r="54" spans="1:21" ht="13.5" thickBot="1">
      <c r="A54" s="108"/>
      <c r="B54" s="103" t="s">
        <v>83</v>
      </c>
      <c r="C54" s="81">
        <v>2</v>
      </c>
      <c r="D54" s="1"/>
      <c r="E54" s="81">
        <v>1</v>
      </c>
      <c r="F54" s="6"/>
      <c r="G54" s="10">
        <f t="shared" si="23"/>
        <v>3</v>
      </c>
      <c r="H54" s="8">
        <v>1</v>
      </c>
      <c r="I54" s="13"/>
      <c r="J54" s="1"/>
      <c r="K54" s="1"/>
      <c r="L54" s="1"/>
      <c r="M54" s="6"/>
      <c r="N54" s="10">
        <f t="shared" si="24"/>
        <v>0</v>
      </c>
      <c r="O54" s="8"/>
      <c r="P54" s="13"/>
      <c r="Q54" s="6"/>
      <c r="R54" s="10">
        <f t="shared" si="25"/>
        <v>0</v>
      </c>
      <c r="S54" s="8"/>
      <c r="T54" s="10">
        <f t="shared" si="26"/>
        <v>3</v>
      </c>
      <c r="U54" s="10">
        <f t="shared" si="27"/>
        <v>1</v>
      </c>
    </row>
    <row r="55" spans="1:21" ht="13.5" thickBot="1">
      <c r="A55" s="108"/>
      <c r="B55" s="103" t="s">
        <v>84</v>
      </c>
      <c r="C55" s="81">
        <v>1</v>
      </c>
      <c r="D55" s="81">
        <v>1</v>
      </c>
      <c r="E55" s="81">
        <v>1</v>
      </c>
      <c r="F55" s="6"/>
      <c r="G55" s="10">
        <f t="shared" si="23"/>
        <v>3</v>
      </c>
      <c r="H55" s="8">
        <v>1</v>
      </c>
      <c r="I55" s="13"/>
      <c r="J55" s="1"/>
      <c r="K55" s="1"/>
      <c r="L55" s="1"/>
      <c r="M55" s="6"/>
      <c r="N55" s="10">
        <f t="shared" si="24"/>
        <v>0</v>
      </c>
      <c r="O55" s="8"/>
      <c r="P55" s="13"/>
      <c r="Q55" s="6"/>
      <c r="R55" s="10">
        <f t="shared" si="25"/>
        <v>0</v>
      </c>
      <c r="S55" s="8"/>
      <c r="T55" s="10">
        <f t="shared" si="26"/>
        <v>3</v>
      </c>
      <c r="U55" s="10">
        <f t="shared" si="27"/>
        <v>1</v>
      </c>
    </row>
    <row r="56" spans="1:21" ht="13.5" thickBot="1">
      <c r="A56" s="108"/>
      <c r="B56" s="103" t="s">
        <v>85</v>
      </c>
      <c r="C56" s="51"/>
      <c r="D56" s="51"/>
      <c r="E56" s="51"/>
      <c r="F56" s="51"/>
      <c r="G56" s="63">
        <f t="shared" si="23"/>
        <v>0</v>
      </c>
      <c r="H56" s="53"/>
      <c r="I56" s="52"/>
      <c r="J56" s="51"/>
      <c r="K56" s="51"/>
      <c r="L56" s="51"/>
      <c r="M56" s="51"/>
      <c r="N56" s="63">
        <f t="shared" si="24"/>
        <v>0</v>
      </c>
      <c r="O56" s="53"/>
      <c r="P56" s="54"/>
      <c r="Q56" s="54"/>
      <c r="R56" s="63">
        <f t="shared" si="25"/>
        <v>0</v>
      </c>
      <c r="S56" s="53"/>
      <c r="T56" s="63">
        <f t="shared" si="26"/>
        <v>0</v>
      </c>
      <c r="U56" s="63">
        <f t="shared" si="27"/>
        <v>0</v>
      </c>
    </row>
    <row r="57" spans="1:21" ht="13.5" thickBot="1">
      <c r="A57" s="108">
        <v>4</v>
      </c>
      <c r="B57" s="109" t="s">
        <v>86</v>
      </c>
      <c r="C57" s="81">
        <v>2</v>
      </c>
      <c r="D57" s="81">
        <v>1</v>
      </c>
      <c r="E57" s="1">
        <v>0</v>
      </c>
      <c r="F57" s="86">
        <v>2</v>
      </c>
      <c r="G57" s="10">
        <f t="shared" si="23"/>
        <v>5</v>
      </c>
      <c r="H57" s="8">
        <v>1</v>
      </c>
      <c r="I57" s="13">
        <v>3</v>
      </c>
      <c r="J57" s="81">
        <v>1</v>
      </c>
      <c r="K57" s="81">
        <v>5</v>
      </c>
      <c r="L57" s="1">
        <v>4</v>
      </c>
      <c r="M57" s="6">
        <v>9</v>
      </c>
      <c r="N57" s="10">
        <f t="shared" si="24"/>
        <v>22</v>
      </c>
      <c r="O57" s="8">
        <v>4</v>
      </c>
      <c r="P57" s="13">
        <v>5</v>
      </c>
      <c r="Q57" s="6">
        <v>5</v>
      </c>
      <c r="R57" s="10">
        <f t="shared" si="25"/>
        <v>10</v>
      </c>
      <c r="S57" s="8">
        <v>2</v>
      </c>
      <c r="T57" s="10">
        <f t="shared" si="26"/>
        <v>37</v>
      </c>
      <c r="U57" s="10">
        <f t="shared" si="27"/>
        <v>7</v>
      </c>
    </row>
    <row r="58" spans="1:21" ht="13.5" thickBot="1">
      <c r="A58" s="102"/>
      <c r="B58" s="103" t="s">
        <v>87</v>
      </c>
      <c r="C58" s="81">
        <v>4</v>
      </c>
      <c r="D58" s="81">
        <v>4</v>
      </c>
      <c r="E58" s="82">
        <v>2</v>
      </c>
      <c r="F58" s="83">
        <v>5</v>
      </c>
      <c r="G58" s="10">
        <f t="shared" si="23"/>
        <v>15</v>
      </c>
      <c r="H58" s="8">
        <v>2</v>
      </c>
      <c r="I58" s="13">
        <v>9</v>
      </c>
      <c r="J58" s="1">
        <v>7</v>
      </c>
      <c r="K58" s="1">
        <v>5</v>
      </c>
      <c r="L58" s="1">
        <v>5</v>
      </c>
      <c r="M58" s="6">
        <v>9</v>
      </c>
      <c r="N58" s="10">
        <f t="shared" si="24"/>
        <v>35</v>
      </c>
      <c r="O58" s="8">
        <v>5</v>
      </c>
      <c r="P58" s="13"/>
      <c r="Q58" s="6"/>
      <c r="R58" s="10">
        <f t="shared" si="25"/>
        <v>0</v>
      </c>
      <c r="S58" s="8"/>
      <c r="T58" s="10">
        <f t="shared" si="26"/>
        <v>50</v>
      </c>
      <c r="U58" s="10">
        <f t="shared" si="27"/>
        <v>7</v>
      </c>
    </row>
    <row r="59" spans="1:21" ht="13.5" thickBot="1">
      <c r="A59" s="102"/>
      <c r="B59" s="103" t="s">
        <v>88</v>
      </c>
      <c r="C59" s="1">
        <v>0</v>
      </c>
      <c r="D59" s="1">
        <v>1</v>
      </c>
      <c r="E59" s="1">
        <v>0</v>
      </c>
      <c r="F59" s="6">
        <v>0</v>
      </c>
      <c r="G59" s="10">
        <f t="shared" si="23"/>
        <v>1</v>
      </c>
      <c r="H59" s="8">
        <v>1</v>
      </c>
      <c r="I59" s="13"/>
      <c r="J59" s="1"/>
      <c r="K59" s="1"/>
      <c r="L59" s="1"/>
      <c r="M59" s="6"/>
      <c r="N59" s="10">
        <f t="shared" si="24"/>
        <v>0</v>
      </c>
      <c r="O59" s="8"/>
      <c r="P59" s="13"/>
      <c r="Q59" s="6"/>
      <c r="R59" s="10">
        <f t="shared" si="25"/>
        <v>0</v>
      </c>
      <c r="S59" s="8"/>
      <c r="T59" s="10">
        <f t="shared" si="26"/>
        <v>1</v>
      </c>
      <c r="U59" s="10">
        <f t="shared" si="27"/>
        <v>1</v>
      </c>
    </row>
    <row r="60" spans="1:21" ht="13.5" thickBot="1">
      <c r="A60" s="113"/>
      <c r="B60" s="114" t="s">
        <v>89</v>
      </c>
      <c r="C60" s="91">
        <v>1</v>
      </c>
      <c r="D60" s="91">
        <v>1</v>
      </c>
      <c r="E60" s="32">
        <v>0</v>
      </c>
      <c r="F60" s="295">
        <v>1</v>
      </c>
      <c r="G60" s="10">
        <f t="shared" si="23"/>
        <v>3</v>
      </c>
      <c r="H60" s="226">
        <v>1</v>
      </c>
      <c r="I60" s="227"/>
      <c r="J60" s="32"/>
      <c r="K60" s="32"/>
      <c r="L60" s="32"/>
      <c r="M60" s="225"/>
      <c r="N60" s="10">
        <f t="shared" si="24"/>
        <v>0</v>
      </c>
      <c r="O60" s="226"/>
      <c r="P60" s="227"/>
      <c r="Q60" s="225"/>
      <c r="R60" s="10">
        <f t="shared" si="25"/>
        <v>0</v>
      </c>
      <c r="S60" s="226"/>
      <c r="T60" s="10">
        <f t="shared" si="26"/>
        <v>3</v>
      </c>
      <c r="U60" s="10">
        <f t="shared" si="27"/>
        <v>1</v>
      </c>
    </row>
    <row r="61" spans="1:21" ht="17.25" customHeight="1" thickBot="1">
      <c r="A61" s="339" t="s">
        <v>25</v>
      </c>
      <c r="B61" s="340"/>
      <c r="C61" s="123">
        <f aca="true" t="shared" si="28" ref="C61:U61">C45+C46+C47+C48+C49+C50+C51+C52+C53+C54+C55+C56+C57+C58+C59+C60</f>
        <v>111</v>
      </c>
      <c r="D61" s="123">
        <f t="shared" si="28"/>
        <v>109</v>
      </c>
      <c r="E61" s="123">
        <f t="shared" si="28"/>
        <v>136</v>
      </c>
      <c r="F61" s="123">
        <f t="shared" si="28"/>
        <v>149</v>
      </c>
      <c r="G61" s="123">
        <f t="shared" si="28"/>
        <v>505</v>
      </c>
      <c r="H61" s="123">
        <f t="shared" si="28"/>
        <v>39</v>
      </c>
      <c r="I61" s="123">
        <f t="shared" si="28"/>
        <v>146</v>
      </c>
      <c r="J61" s="123">
        <f t="shared" si="28"/>
        <v>120</v>
      </c>
      <c r="K61" s="123">
        <f t="shared" si="28"/>
        <v>108</v>
      </c>
      <c r="L61" s="123">
        <f t="shared" si="28"/>
        <v>149</v>
      </c>
      <c r="M61" s="123">
        <f t="shared" si="28"/>
        <v>150</v>
      </c>
      <c r="N61" s="123">
        <f t="shared" si="28"/>
        <v>673</v>
      </c>
      <c r="O61" s="123">
        <f t="shared" si="28"/>
        <v>57</v>
      </c>
      <c r="P61" s="123">
        <f t="shared" si="28"/>
        <v>56</v>
      </c>
      <c r="Q61" s="123">
        <f t="shared" si="28"/>
        <v>61</v>
      </c>
      <c r="R61" s="123">
        <f t="shared" si="28"/>
        <v>117</v>
      </c>
      <c r="S61" s="123">
        <f t="shared" si="28"/>
        <v>10</v>
      </c>
      <c r="T61" s="123">
        <f t="shared" si="28"/>
        <v>1295</v>
      </c>
      <c r="U61" s="123">
        <f t="shared" si="28"/>
        <v>106</v>
      </c>
    </row>
    <row r="62" spans="1:21" ht="21.75" customHeight="1" thickBot="1">
      <c r="A62" s="341" t="s">
        <v>26</v>
      </c>
      <c r="B62" s="341"/>
      <c r="C62" s="336"/>
      <c r="D62" s="337"/>
      <c r="E62" s="337"/>
      <c r="F62" s="337"/>
      <c r="G62" s="337"/>
      <c r="H62" s="337"/>
      <c r="I62" s="337"/>
      <c r="J62" s="337"/>
      <c r="K62" s="337"/>
      <c r="L62" s="337"/>
      <c r="M62" s="337"/>
      <c r="N62" s="337"/>
      <c r="O62" s="337"/>
      <c r="P62" s="337"/>
      <c r="Q62" s="337"/>
      <c r="R62" s="337"/>
      <c r="S62" s="337"/>
      <c r="T62" s="337"/>
      <c r="U62" s="338"/>
    </row>
    <row r="63" spans="1:21" ht="13.5" thickBot="1">
      <c r="A63" s="117">
        <v>1</v>
      </c>
      <c r="B63" s="109" t="s">
        <v>36</v>
      </c>
      <c r="C63" s="5">
        <v>23</v>
      </c>
      <c r="D63" s="5">
        <v>21</v>
      </c>
      <c r="E63" s="5">
        <v>13</v>
      </c>
      <c r="F63" s="175">
        <v>23</v>
      </c>
      <c r="G63" s="10">
        <f>SUM(C63:F63)</f>
        <v>80</v>
      </c>
      <c r="H63" s="10">
        <v>4</v>
      </c>
      <c r="I63" s="14">
        <v>22</v>
      </c>
      <c r="J63" s="5">
        <v>19</v>
      </c>
      <c r="K63" s="5">
        <v>17</v>
      </c>
      <c r="L63" s="5">
        <v>15</v>
      </c>
      <c r="M63" s="175">
        <v>23</v>
      </c>
      <c r="N63" s="10">
        <f>SUM(I63:M63)</f>
        <v>96</v>
      </c>
      <c r="O63" s="10">
        <v>5</v>
      </c>
      <c r="P63" s="14">
        <v>23</v>
      </c>
      <c r="Q63" s="175">
        <v>21</v>
      </c>
      <c r="R63" s="10">
        <f>SUM(P63:Q63)</f>
        <v>44</v>
      </c>
      <c r="S63" s="94">
        <v>2</v>
      </c>
      <c r="T63" s="10">
        <f>SUM(G63,N63,R63)</f>
        <v>220</v>
      </c>
      <c r="U63" s="10">
        <f>H63+O63+S63</f>
        <v>11</v>
      </c>
    </row>
    <row r="64" spans="1:21" ht="13.5" thickBot="1">
      <c r="A64" s="108">
        <v>2</v>
      </c>
      <c r="B64" s="109" t="s">
        <v>37</v>
      </c>
      <c r="C64" s="1">
        <v>8</v>
      </c>
      <c r="D64" s="1">
        <v>20</v>
      </c>
      <c r="E64" s="1">
        <v>14</v>
      </c>
      <c r="F64" s="6">
        <v>21</v>
      </c>
      <c r="G64" s="10">
        <f>SUM(C64:F64)</f>
        <v>63</v>
      </c>
      <c r="H64" s="8">
        <v>4</v>
      </c>
      <c r="I64" s="13">
        <v>16</v>
      </c>
      <c r="J64" s="1">
        <v>12</v>
      </c>
      <c r="K64" s="1">
        <v>10</v>
      </c>
      <c r="L64" s="1">
        <v>16</v>
      </c>
      <c r="M64" s="6">
        <v>13</v>
      </c>
      <c r="N64" s="10">
        <f>SUM(I64:M64)</f>
        <v>67</v>
      </c>
      <c r="O64" s="8">
        <v>5</v>
      </c>
      <c r="P64" s="230">
        <v>7</v>
      </c>
      <c r="Q64" s="6">
        <v>9</v>
      </c>
      <c r="R64" s="10">
        <f>SUM(P64:Q64)</f>
        <v>16</v>
      </c>
      <c r="S64" s="80">
        <v>2</v>
      </c>
      <c r="T64" s="10">
        <f>SUM(G64,N64,R64)</f>
        <v>146</v>
      </c>
      <c r="U64" s="10">
        <f>H64+O64+S64</f>
        <v>11</v>
      </c>
    </row>
    <row r="65" spans="1:21" ht="13.5" thickBot="1">
      <c r="A65" s="108">
        <v>3</v>
      </c>
      <c r="B65" s="109" t="s">
        <v>38</v>
      </c>
      <c r="C65" s="81">
        <v>1</v>
      </c>
      <c r="D65" s="81">
        <v>6</v>
      </c>
      <c r="E65" s="82">
        <v>3</v>
      </c>
      <c r="F65" s="83">
        <v>9</v>
      </c>
      <c r="G65" s="10">
        <f aca="true" t="shared" si="29" ref="G65:G77">SUM(C65:F65)</f>
        <v>19</v>
      </c>
      <c r="H65" s="8">
        <v>2</v>
      </c>
      <c r="I65" s="54">
        <v>7</v>
      </c>
      <c r="J65" s="51">
        <v>3</v>
      </c>
      <c r="K65" s="1">
        <v>4</v>
      </c>
      <c r="L65" s="81">
        <v>4</v>
      </c>
      <c r="M65" s="86">
        <v>2</v>
      </c>
      <c r="N65" s="10">
        <f aca="true" t="shared" si="30" ref="N65:N77">SUM(I65:M65)</f>
        <v>20</v>
      </c>
      <c r="O65" s="8">
        <v>4</v>
      </c>
      <c r="P65" s="13">
        <v>0</v>
      </c>
      <c r="Q65" s="6">
        <v>0</v>
      </c>
      <c r="R65" s="10">
        <f aca="true" t="shared" si="31" ref="R65:R77">SUM(P65:Q65)</f>
        <v>0</v>
      </c>
      <c r="S65" s="80">
        <v>0</v>
      </c>
      <c r="T65" s="10">
        <f aca="true" t="shared" si="32" ref="T65:T81">SUM(G65,N65,R65)</f>
        <v>39</v>
      </c>
      <c r="U65" s="10">
        <f aca="true" t="shared" si="33" ref="U65:U84">H65+O65+S65</f>
        <v>6</v>
      </c>
    </row>
    <row r="66" spans="1:21" ht="13.5" thickBot="1">
      <c r="A66" s="102"/>
      <c r="B66" s="103" t="s">
        <v>90</v>
      </c>
      <c r="C66" s="81">
        <v>6</v>
      </c>
      <c r="D66" s="1">
        <v>0</v>
      </c>
      <c r="E66" s="81">
        <v>1</v>
      </c>
      <c r="F66" s="86">
        <v>2</v>
      </c>
      <c r="G66" s="10">
        <f t="shared" si="29"/>
        <v>9</v>
      </c>
      <c r="H66" s="8">
        <v>1</v>
      </c>
      <c r="I66" s="93">
        <v>1</v>
      </c>
      <c r="J66" s="81">
        <v>1</v>
      </c>
      <c r="K66" s="1">
        <v>0</v>
      </c>
      <c r="L66" s="1">
        <v>0</v>
      </c>
      <c r="M66" s="6">
        <v>1</v>
      </c>
      <c r="N66" s="10">
        <f t="shared" si="30"/>
        <v>3</v>
      </c>
      <c r="O66" s="8">
        <v>2</v>
      </c>
      <c r="P66" s="13">
        <v>0</v>
      </c>
      <c r="Q66" s="6">
        <v>0</v>
      </c>
      <c r="R66" s="10">
        <f t="shared" si="31"/>
        <v>0</v>
      </c>
      <c r="S66" s="80">
        <v>0</v>
      </c>
      <c r="T66" s="10">
        <f t="shared" si="32"/>
        <v>12</v>
      </c>
      <c r="U66" s="10">
        <f t="shared" si="33"/>
        <v>3</v>
      </c>
    </row>
    <row r="67" spans="1:21" ht="13.5" thickBot="1">
      <c r="A67" s="108">
        <v>4</v>
      </c>
      <c r="B67" s="109" t="s">
        <v>115</v>
      </c>
      <c r="C67" s="1">
        <v>6</v>
      </c>
      <c r="D67" s="1">
        <v>10</v>
      </c>
      <c r="E67" s="82">
        <v>6</v>
      </c>
      <c r="F67" s="83">
        <v>1</v>
      </c>
      <c r="G67" s="10">
        <f t="shared" si="29"/>
        <v>23</v>
      </c>
      <c r="H67" s="8">
        <v>3</v>
      </c>
      <c r="I67" s="13">
        <v>6</v>
      </c>
      <c r="J67" s="1">
        <v>8</v>
      </c>
      <c r="K67" s="1">
        <v>5</v>
      </c>
      <c r="L67" s="1">
        <v>6</v>
      </c>
      <c r="M67" s="6">
        <v>5</v>
      </c>
      <c r="N67" s="10">
        <f t="shared" si="30"/>
        <v>30</v>
      </c>
      <c r="O67" s="8">
        <v>5</v>
      </c>
      <c r="P67" s="93">
        <v>1</v>
      </c>
      <c r="Q67" s="86">
        <v>3</v>
      </c>
      <c r="R67" s="10">
        <f t="shared" si="31"/>
        <v>4</v>
      </c>
      <c r="S67" s="80">
        <v>1</v>
      </c>
      <c r="T67" s="10">
        <f t="shared" si="32"/>
        <v>57</v>
      </c>
      <c r="U67" s="10">
        <f t="shared" si="33"/>
        <v>9</v>
      </c>
    </row>
    <row r="68" spans="1:21" ht="13.5" thickBot="1">
      <c r="A68" s="102"/>
      <c r="B68" s="103" t="s">
        <v>91</v>
      </c>
      <c r="C68" s="51"/>
      <c r="D68" s="51"/>
      <c r="E68" s="51"/>
      <c r="F68" s="51"/>
      <c r="G68" s="63">
        <f>SUM(C68:F68)</f>
        <v>0</v>
      </c>
      <c r="H68" s="53"/>
      <c r="I68" s="52"/>
      <c r="J68" s="51"/>
      <c r="K68" s="51"/>
      <c r="L68" s="51"/>
      <c r="M68" s="51"/>
      <c r="N68" s="63">
        <f t="shared" si="30"/>
        <v>0</v>
      </c>
      <c r="O68" s="53"/>
      <c r="P68" s="54"/>
      <c r="Q68" s="54"/>
      <c r="R68" s="63">
        <f t="shared" si="31"/>
        <v>0</v>
      </c>
      <c r="S68" s="99"/>
      <c r="T68" s="63">
        <f t="shared" si="32"/>
        <v>0</v>
      </c>
      <c r="U68" s="63">
        <f t="shared" si="33"/>
        <v>0</v>
      </c>
    </row>
    <row r="69" spans="1:21" ht="13.5" thickBot="1">
      <c r="A69" s="108">
        <v>5</v>
      </c>
      <c r="B69" s="109" t="s">
        <v>40</v>
      </c>
      <c r="C69" s="1">
        <v>10</v>
      </c>
      <c r="D69" s="1">
        <v>12</v>
      </c>
      <c r="E69" s="51">
        <v>6</v>
      </c>
      <c r="F69" s="52">
        <v>10</v>
      </c>
      <c r="G69" s="10">
        <f>SUM(C69:F69)</f>
        <v>38</v>
      </c>
      <c r="H69" s="8">
        <v>4</v>
      </c>
      <c r="I69" s="13">
        <v>12</v>
      </c>
      <c r="J69" s="1">
        <v>14</v>
      </c>
      <c r="K69" s="1">
        <v>13</v>
      </c>
      <c r="L69" s="1">
        <v>11</v>
      </c>
      <c r="M69" s="6">
        <v>10</v>
      </c>
      <c r="N69" s="10">
        <f t="shared" si="30"/>
        <v>60</v>
      </c>
      <c r="O69" s="8">
        <v>5</v>
      </c>
      <c r="P69" s="13"/>
      <c r="Q69" s="6"/>
      <c r="R69" s="10">
        <f t="shared" si="31"/>
        <v>0</v>
      </c>
      <c r="S69" s="80"/>
      <c r="T69" s="10">
        <f t="shared" si="32"/>
        <v>98</v>
      </c>
      <c r="U69" s="10">
        <f t="shared" si="33"/>
        <v>9</v>
      </c>
    </row>
    <row r="70" spans="1:21" ht="13.5" thickBot="1">
      <c r="A70" s="108">
        <v>6</v>
      </c>
      <c r="B70" s="109" t="s">
        <v>41</v>
      </c>
      <c r="C70" s="1">
        <v>5</v>
      </c>
      <c r="D70" s="1">
        <v>6</v>
      </c>
      <c r="E70" s="1">
        <v>8</v>
      </c>
      <c r="F70" s="6">
        <v>10</v>
      </c>
      <c r="G70" s="10">
        <f>SUM(C70:F70)</f>
        <v>29</v>
      </c>
      <c r="H70" s="8">
        <v>4</v>
      </c>
      <c r="I70" s="13">
        <v>7</v>
      </c>
      <c r="J70" s="1">
        <v>5</v>
      </c>
      <c r="K70" s="51">
        <v>6</v>
      </c>
      <c r="L70" s="51">
        <v>3</v>
      </c>
      <c r="M70" s="6">
        <v>10</v>
      </c>
      <c r="N70" s="10">
        <f t="shared" si="30"/>
        <v>31</v>
      </c>
      <c r="O70" s="8">
        <v>5</v>
      </c>
      <c r="P70" s="13">
        <v>0</v>
      </c>
      <c r="Q70" s="6">
        <v>0</v>
      </c>
      <c r="R70" s="10">
        <f t="shared" si="31"/>
        <v>0</v>
      </c>
      <c r="S70" s="80">
        <v>0</v>
      </c>
      <c r="T70" s="10">
        <f t="shared" si="32"/>
        <v>60</v>
      </c>
      <c r="U70" s="10">
        <f t="shared" si="33"/>
        <v>9</v>
      </c>
    </row>
    <row r="71" spans="1:21" ht="13.5" thickBot="1">
      <c r="A71" s="108">
        <v>7</v>
      </c>
      <c r="B71" s="109" t="s">
        <v>42</v>
      </c>
      <c r="C71" s="1">
        <v>9</v>
      </c>
      <c r="D71" s="1">
        <v>11</v>
      </c>
      <c r="E71" s="1">
        <v>9</v>
      </c>
      <c r="F71" s="6">
        <v>10</v>
      </c>
      <c r="G71" s="10">
        <f>SUM(C71:F71)</f>
        <v>39</v>
      </c>
      <c r="H71" s="8">
        <v>4</v>
      </c>
      <c r="I71" s="13">
        <v>14</v>
      </c>
      <c r="J71" s="1">
        <v>17</v>
      </c>
      <c r="K71" s="1">
        <v>6</v>
      </c>
      <c r="L71" s="1">
        <v>7</v>
      </c>
      <c r="M71" s="6">
        <v>7</v>
      </c>
      <c r="N71" s="10">
        <f t="shared" si="30"/>
        <v>51</v>
      </c>
      <c r="O71" s="8">
        <v>5</v>
      </c>
      <c r="P71" s="13"/>
      <c r="Q71" s="6"/>
      <c r="R71" s="10">
        <f t="shared" si="31"/>
        <v>0</v>
      </c>
      <c r="S71" s="80"/>
      <c r="T71" s="10">
        <f t="shared" si="32"/>
        <v>90</v>
      </c>
      <c r="U71" s="10">
        <f t="shared" si="33"/>
        <v>9</v>
      </c>
    </row>
    <row r="72" spans="1:21" ht="13.5" thickBot="1">
      <c r="A72" s="108">
        <v>8</v>
      </c>
      <c r="B72" s="109" t="s">
        <v>43</v>
      </c>
      <c r="C72" s="81">
        <v>4</v>
      </c>
      <c r="D72" s="82">
        <v>8</v>
      </c>
      <c r="E72" s="81">
        <v>5</v>
      </c>
      <c r="F72" s="83">
        <v>6</v>
      </c>
      <c r="G72" s="10">
        <f t="shared" si="29"/>
        <v>23</v>
      </c>
      <c r="H72" s="8">
        <v>2</v>
      </c>
      <c r="I72" s="13">
        <v>6</v>
      </c>
      <c r="J72" s="1">
        <v>4</v>
      </c>
      <c r="K72" s="1">
        <v>8</v>
      </c>
      <c r="L72" s="1">
        <v>9</v>
      </c>
      <c r="M72" s="6">
        <v>7</v>
      </c>
      <c r="N72" s="10">
        <f t="shared" si="30"/>
        <v>34</v>
      </c>
      <c r="O72" s="8">
        <v>5</v>
      </c>
      <c r="P72" s="13">
        <v>0</v>
      </c>
      <c r="Q72" s="6">
        <v>0</v>
      </c>
      <c r="R72" s="10">
        <f t="shared" si="31"/>
        <v>0</v>
      </c>
      <c r="S72" s="80">
        <v>0</v>
      </c>
      <c r="T72" s="10">
        <f t="shared" si="32"/>
        <v>57</v>
      </c>
      <c r="U72" s="10">
        <f t="shared" si="33"/>
        <v>7</v>
      </c>
    </row>
    <row r="73" spans="1:21" ht="13.5" thickBot="1">
      <c r="A73" s="108">
        <v>9</v>
      </c>
      <c r="B73" s="109" t="s">
        <v>44</v>
      </c>
      <c r="C73" s="1">
        <v>34</v>
      </c>
      <c r="D73" s="1">
        <v>23</v>
      </c>
      <c r="E73" s="1">
        <v>38</v>
      </c>
      <c r="F73" s="6">
        <v>48</v>
      </c>
      <c r="G73" s="10">
        <f t="shared" si="29"/>
        <v>143</v>
      </c>
      <c r="H73" s="53">
        <v>8</v>
      </c>
      <c r="I73" s="13">
        <v>34</v>
      </c>
      <c r="J73" s="1">
        <v>40</v>
      </c>
      <c r="K73" s="1">
        <v>36</v>
      </c>
      <c r="L73" s="1">
        <v>38</v>
      </c>
      <c r="M73" s="6">
        <v>30</v>
      </c>
      <c r="N73" s="10">
        <f t="shared" si="30"/>
        <v>178</v>
      </c>
      <c r="O73" s="8">
        <v>10</v>
      </c>
      <c r="P73" s="13">
        <v>15</v>
      </c>
      <c r="Q73" s="6">
        <v>16</v>
      </c>
      <c r="R73" s="10">
        <f t="shared" si="31"/>
        <v>31</v>
      </c>
      <c r="S73" s="80">
        <v>2</v>
      </c>
      <c r="T73" s="10">
        <f t="shared" si="32"/>
        <v>352</v>
      </c>
      <c r="U73" s="10">
        <f t="shared" si="33"/>
        <v>20</v>
      </c>
    </row>
    <row r="74" spans="1:21" ht="13.5" thickBot="1">
      <c r="A74" s="102"/>
      <c r="B74" s="103" t="s">
        <v>45</v>
      </c>
      <c r="C74" s="82">
        <v>4</v>
      </c>
      <c r="D74" s="1">
        <v>0</v>
      </c>
      <c r="E74" s="82">
        <v>2</v>
      </c>
      <c r="F74" s="86">
        <v>5</v>
      </c>
      <c r="G74" s="10">
        <f t="shared" si="29"/>
        <v>11</v>
      </c>
      <c r="H74" s="8">
        <v>2</v>
      </c>
      <c r="I74" s="54">
        <v>4</v>
      </c>
      <c r="J74" s="51">
        <v>0</v>
      </c>
      <c r="K74" s="51">
        <v>3</v>
      </c>
      <c r="L74" s="51">
        <v>0</v>
      </c>
      <c r="M74" s="52">
        <v>2</v>
      </c>
      <c r="N74" s="10">
        <f t="shared" si="30"/>
        <v>9</v>
      </c>
      <c r="O74" s="8">
        <v>3</v>
      </c>
      <c r="P74" s="13"/>
      <c r="Q74" s="6"/>
      <c r="R74" s="10">
        <f t="shared" si="31"/>
        <v>0</v>
      </c>
      <c r="S74" s="80"/>
      <c r="T74" s="10">
        <f t="shared" si="32"/>
        <v>20</v>
      </c>
      <c r="U74" s="10">
        <f t="shared" si="33"/>
        <v>5</v>
      </c>
    </row>
    <row r="75" spans="1:21" ht="13.5" thickBot="1">
      <c r="A75" s="102"/>
      <c r="B75" s="103" t="s">
        <v>46</v>
      </c>
      <c r="C75" s="277">
        <v>5</v>
      </c>
      <c r="D75" s="278">
        <v>2</v>
      </c>
      <c r="E75" s="277">
        <v>2</v>
      </c>
      <c r="F75" s="279">
        <v>2</v>
      </c>
      <c r="G75" s="10">
        <f t="shared" si="29"/>
        <v>11</v>
      </c>
      <c r="H75" s="8">
        <v>2</v>
      </c>
      <c r="I75" s="316">
        <v>2</v>
      </c>
      <c r="J75" s="278">
        <v>6</v>
      </c>
      <c r="K75" s="277">
        <v>2</v>
      </c>
      <c r="L75" s="277">
        <v>2</v>
      </c>
      <c r="M75" s="281">
        <v>4</v>
      </c>
      <c r="N75" s="10">
        <f t="shared" si="30"/>
        <v>16</v>
      </c>
      <c r="O75" s="8">
        <v>3</v>
      </c>
      <c r="P75" s="13"/>
      <c r="Q75" s="6"/>
      <c r="R75" s="10">
        <f t="shared" si="31"/>
        <v>0</v>
      </c>
      <c r="S75" s="80"/>
      <c r="T75" s="10">
        <f t="shared" si="32"/>
        <v>27</v>
      </c>
      <c r="U75" s="10">
        <f t="shared" si="33"/>
        <v>5</v>
      </c>
    </row>
    <row r="76" spans="1:21" ht="13.5" thickBot="1">
      <c r="A76" s="108">
        <v>10</v>
      </c>
      <c r="B76" s="109" t="s">
        <v>47</v>
      </c>
      <c r="C76" s="1">
        <v>6</v>
      </c>
      <c r="D76" s="1">
        <v>9</v>
      </c>
      <c r="E76" s="1">
        <v>7</v>
      </c>
      <c r="F76" s="6">
        <v>11</v>
      </c>
      <c r="G76" s="10">
        <f t="shared" si="29"/>
        <v>33</v>
      </c>
      <c r="H76" s="8">
        <v>4</v>
      </c>
      <c r="I76" s="13">
        <v>14</v>
      </c>
      <c r="J76" s="1">
        <v>10</v>
      </c>
      <c r="K76" s="1">
        <v>13</v>
      </c>
      <c r="L76" s="1">
        <v>9</v>
      </c>
      <c r="M76" s="6">
        <v>17</v>
      </c>
      <c r="N76" s="10">
        <f t="shared" si="30"/>
        <v>63</v>
      </c>
      <c r="O76" s="8">
        <v>5</v>
      </c>
      <c r="P76" s="13">
        <v>7</v>
      </c>
      <c r="Q76" s="6">
        <v>6</v>
      </c>
      <c r="R76" s="10">
        <f t="shared" si="31"/>
        <v>13</v>
      </c>
      <c r="S76" s="80">
        <v>2</v>
      </c>
      <c r="T76" s="10">
        <f t="shared" si="32"/>
        <v>109</v>
      </c>
      <c r="U76" s="10">
        <f t="shared" si="33"/>
        <v>11</v>
      </c>
    </row>
    <row r="77" spans="1:21" ht="13.5" thickBot="1">
      <c r="A77" s="102"/>
      <c r="B77" s="103" t="s">
        <v>93</v>
      </c>
      <c r="C77" s="81">
        <v>2</v>
      </c>
      <c r="D77" s="82">
        <v>2</v>
      </c>
      <c r="E77" s="81">
        <v>4</v>
      </c>
      <c r="F77" s="83">
        <v>5</v>
      </c>
      <c r="G77" s="10">
        <f t="shared" si="29"/>
        <v>13</v>
      </c>
      <c r="H77" s="8">
        <v>2</v>
      </c>
      <c r="I77" s="13">
        <v>4</v>
      </c>
      <c r="J77" s="1">
        <v>3</v>
      </c>
      <c r="K77" s="1">
        <v>0</v>
      </c>
      <c r="L77" s="81">
        <v>2</v>
      </c>
      <c r="M77" s="86">
        <v>5</v>
      </c>
      <c r="N77" s="10">
        <f t="shared" si="30"/>
        <v>14</v>
      </c>
      <c r="O77" s="8">
        <v>3</v>
      </c>
      <c r="P77" s="13"/>
      <c r="Q77" s="6"/>
      <c r="R77" s="10">
        <f t="shared" si="31"/>
        <v>0</v>
      </c>
      <c r="S77" s="80"/>
      <c r="T77" s="10">
        <f t="shared" si="32"/>
        <v>27</v>
      </c>
      <c r="U77" s="10">
        <f t="shared" si="33"/>
        <v>5</v>
      </c>
    </row>
    <row r="78" spans="1:21" ht="13.5" thickBot="1">
      <c r="A78" s="108">
        <v>11</v>
      </c>
      <c r="B78" s="109" t="s">
        <v>48</v>
      </c>
      <c r="C78" s="1">
        <v>26</v>
      </c>
      <c r="D78" s="1">
        <v>23</v>
      </c>
      <c r="E78" s="1">
        <v>27</v>
      </c>
      <c r="F78" s="6">
        <v>37</v>
      </c>
      <c r="G78" s="10">
        <f aca="true" t="shared" si="34" ref="G78:G84">SUM(C78:F78)</f>
        <v>113</v>
      </c>
      <c r="H78" s="8">
        <v>5</v>
      </c>
      <c r="I78" s="13">
        <v>33</v>
      </c>
      <c r="J78" s="1">
        <v>34</v>
      </c>
      <c r="K78" s="1">
        <v>38</v>
      </c>
      <c r="L78" s="1">
        <v>37</v>
      </c>
      <c r="M78" s="6">
        <v>30</v>
      </c>
      <c r="N78" s="10">
        <f aca="true" t="shared" si="35" ref="N78:N84">SUM(I78:M78)</f>
        <v>172</v>
      </c>
      <c r="O78" s="8">
        <v>10</v>
      </c>
      <c r="P78" s="13">
        <v>17</v>
      </c>
      <c r="Q78" s="6">
        <v>13</v>
      </c>
      <c r="R78" s="10">
        <f aca="true" t="shared" si="36" ref="R78:R84">SUM(P78:Q78)</f>
        <v>30</v>
      </c>
      <c r="S78" s="80">
        <v>2</v>
      </c>
      <c r="T78" s="10">
        <f t="shared" si="32"/>
        <v>315</v>
      </c>
      <c r="U78" s="10">
        <f t="shared" si="33"/>
        <v>17</v>
      </c>
    </row>
    <row r="79" spans="1:21" ht="13.5" thickBot="1">
      <c r="A79" s="102"/>
      <c r="B79" s="103" t="s">
        <v>49</v>
      </c>
      <c r="C79" s="91">
        <v>2</v>
      </c>
      <c r="D79" s="92">
        <v>3</v>
      </c>
      <c r="E79" s="92">
        <v>2</v>
      </c>
      <c r="F79" s="295">
        <v>4</v>
      </c>
      <c r="G79" s="10">
        <f t="shared" si="34"/>
        <v>11</v>
      </c>
      <c r="H79" s="87">
        <v>2</v>
      </c>
      <c r="I79" s="230"/>
      <c r="J79" s="231"/>
      <c r="K79" s="231"/>
      <c r="L79" s="231"/>
      <c r="M79" s="232"/>
      <c r="N79" s="10">
        <f t="shared" si="35"/>
        <v>0</v>
      </c>
      <c r="O79" s="87"/>
      <c r="P79" s="230"/>
      <c r="Q79" s="232"/>
      <c r="R79" s="10">
        <f t="shared" si="36"/>
        <v>0</v>
      </c>
      <c r="S79" s="88"/>
      <c r="T79" s="10">
        <f t="shared" si="32"/>
        <v>11</v>
      </c>
      <c r="U79" s="10">
        <f t="shared" si="33"/>
        <v>2</v>
      </c>
    </row>
    <row r="80" spans="1:21" ht="13.5" thickBot="1">
      <c r="A80" s="108">
        <v>12</v>
      </c>
      <c r="B80" s="109" t="s">
        <v>50</v>
      </c>
      <c r="C80" s="233">
        <v>22</v>
      </c>
      <c r="D80" s="233">
        <v>22</v>
      </c>
      <c r="E80" s="233">
        <v>27</v>
      </c>
      <c r="F80" s="234">
        <v>16</v>
      </c>
      <c r="G80" s="10">
        <f t="shared" si="34"/>
        <v>87</v>
      </c>
      <c r="H80" s="275">
        <v>4</v>
      </c>
      <c r="I80" s="235">
        <v>24</v>
      </c>
      <c r="J80" s="233">
        <v>17</v>
      </c>
      <c r="K80" s="233">
        <v>22</v>
      </c>
      <c r="L80" s="233">
        <v>17</v>
      </c>
      <c r="M80" s="234">
        <v>18</v>
      </c>
      <c r="N80" s="10">
        <f t="shared" si="35"/>
        <v>98</v>
      </c>
      <c r="O80" s="275">
        <v>5</v>
      </c>
      <c r="P80" s="235">
        <v>6</v>
      </c>
      <c r="Q80" s="234">
        <v>5</v>
      </c>
      <c r="R80" s="10">
        <f t="shared" si="36"/>
        <v>11</v>
      </c>
      <c r="S80" s="276">
        <v>2</v>
      </c>
      <c r="T80" s="10">
        <f t="shared" si="32"/>
        <v>196</v>
      </c>
      <c r="U80" s="10">
        <f t="shared" si="33"/>
        <v>11</v>
      </c>
    </row>
    <row r="81" spans="1:21" ht="13.5" thickBot="1">
      <c r="A81" s="108">
        <v>13</v>
      </c>
      <c r="B81" s="109" t="s">
        <v>51</v>
      </c>
      <c r="C81" s="1">
        <v>15</v>
      </c>
      <c r="D81" s="1">
        <v>19</v>
      </c>
      <c r="E81" s="1">
        <v>27</v>
      </c>
      <c r="F81" s="6">
        <v>28</v>
      </c>
      <c r="G81" s="10">
        <f t="shared" si="34"/>
        <v>89</v>
      </c>
      <c r="H81" s="8">
        <v>4</v>
      </c>
      <c r="I81" s="54">
        <v>26</v>
      </c>
      <c r="J81" s="1">
        <v>19</v>
      </c>
      <c r="K81" s="1">
        <v>25</v>
      </c>
      <c r="L81" s="1">
        <v>17</v>
      </c>
      <c r="M81" s="6">
        <v>19</v>
      </c>
      <c r="N81" s="10">
        <f t="shared" si="35"/>
        <v>106</v>
      </c>
      <c r="O81" s="53">
        <v>6</v>
      </c>
      <c r="P81" s="13">
        <v>5</v>
      </c>
      <c r="Q81" s="6">
        <v>12</v>
      </c>
      <c r="R81" s="10">
        <f t="shared" si="36"/>
        <v>17</v>
      </c>
      <c r="S81" s="80">
        <v>2</v>
      </c>
      <c r="T81" s="10">
        <f t="shared" si="32"/>
        <v>212</v>
      </c>
      <c r="U81" s="10">
        <f t="shared" si="33"/>
        <v>12</v>
      </c>
    </row>
    <row r="82" spans="1:21" ht="13.5" thickBot="1">
      <c r="A82" s="108">
        <v>14</v>
      </c>
      <c r="B82" s="109" t="s">
        <v>52</v>
      </c>
      <c r="C82" s="1">
        <v>0</v>
      </c>
      <c r="D82" s="1">
        <v>7</v>
      </c>
      <c r="E82" s="81">
        <v>5</v>
      </c>
      <c r="F82" s="86">
        <v>4</v>
      </c>
      <c r="G82" s="10">
        <f t="shared" si="34"/>
        <v>16</v>
      </c>
      <c r="H82" s="8">
        <v>2</v>
      </c>
      <c r="I82" s="13">
        <v>7</v>
      </c>
      <c r="J82" s="51">
        <v>4</v>
      </c>
      <c r="K82" s="51">
        <v>7</v>
      </c>
      <c r="L82" s="82">
        <v>4</v>
      </c>
      <c r="M82" s="83">
        <v>2</v>
      </c>
      <c r="N82" s="10">
        <f t="shared" si="35"/>
        <v>24</v>
      </c>
      <c r="O82" s="53">
        <v>4</v>
      </c>
      <c r="P82" s="13">
        <v>0</v>
      </c>
      <c r="Q82" s="6">
        <v>2</v>
      </c>
      <c r="R82" s="10">
        <f t="shared" si="36"/>
        <v>2</v>
      </c>
      <c r="S82" s="80">
        <v>1</v>
      </c>
      <c r="T82" s="10">
        <f>SUM(G82,N82,R82)</f>
        <v>42</v>
      </c>
      <c r="U82" s="10">
        <f t="shared" si="33"/>
        <v>7</v>
      </c>
    </row>
    <row r="83" spans="1:21" ht="13.5" thickBot="1">
      <c r="A83" s="108">
        <v>15</v>
      </c>
      <c r="B83" s="109" t="s">
        <v>53</v>
      </c>
      <c r="C83" s="1">
        <v>41</v>
      </c>
      <c r="D83" s="1">
        <v>30</v>
      </c>
      <c r="E83" s="1">
        <v>27</v>
      </c>
      <c r="F83" s="6">
        <v>36</v>
      </c>
      <c r="G83" s="10">
        <f t="shared" si="34"/>
        <v>134</v>
      </c>
      <c r="H83" s="8">
        <v>6</v>
      </c>
      <c r="I83" s="13">
        <v>39</v>
      </c>
      <c r="J83" s="1">
        <v>29</v>
      </c>
      <c r="K83" s="1">
        <v>27</v>
      </c>
      <c r="L83" s="1">
        <v>42</v>
      </c>
      <c r="M83" s="6">
        <v>45</v>
      </c>
      <c r="N83" s="10">
        <f t="shared" si="35"/>
        <v>182</v>
      </c>
      <c r="O83" s="8">
        <v>8</v>
      </c>
      <c r="P83" s="13">
        <v>18</v>
      </c>
      <c r="Q83" s="6">
        <v>24</v>
      </c>
      <c r="R83" s="10">
        <f t="shared" si="36"/>
        <v>42</v>
      </c>
      <c r="S83" s="80">
        <v>2</v>
      </c>
      <c r="T83" s="10">
        <f>SUM(G83,N83,R83)</f>
        <v>358</v>
      </c>
      <c r="U83" s="10">
        <f t="shared" si="33"/>
        <v>16</v>
      </c>
    </row>
    <row r="84" spans="1:21" ht="13.5" thickBot="1">
      <c r="A84" s="110">
        <v>16</v>
      </c>
      <c r="B84" s="115" t="s">
        <v>54</v>
      </c>
      <c r="C84" s="67">
        <v>1</v>
      </c>
      <c r="D84" s="98">
        <v>5</v>
      </c>
      <c r="E84" s="67">
        <v>5</v>
      </c>
      <c r="F84" s="304">
        <v>5</v>
      </c>
      <c r="G84" s="10">
        <f t="shared" si="34"/>
        <v>16</v>
      </c>
      <c r="H84" s="209">
        <v>2</v>
      </c>
      <c r="I84" s="238">
        <v>5</v>
      </c>
      <c r="J84" s="236">
        <v>3</v>
      </c>
      <c r="K84" s="236">
        <v>0</v>
      </c>
      <c r="L84" s="236">
        <v>3</v>
      </c>
      <c r="M84" s="237">
        <v>3</v>
      </c>
      <c r="N84" s="10">
        <f t="shared" si="35"/>
        <v>14</v>
      </c>
      <c r="O84" s="209">
        <v>4</v>
      </c>
      <c r="P84" s="238">
        <v>0</v>
      </c>
      <c r="Q84" s="237">
        <v>0</v>
      </c>
      <c r="R84" s="10">
        <f t="shared" si="36"/>
        <v>0</v>
      </c>
      <c r="S84" s="303">
        <v>0</v>
      </c>
      <c r="T84" s="10">
        <f>SUM(G84,N84,R84)</f>
        <v>30</v>
      </c>
      <c r="U84" s="10">
        <f t="shared" si="33"/>
        <v>6</v>
      </c>
    </row>
    <row r="85" spans="1:21" ht="18" customHeight="1" thickBot="1">
      <c r="A85" s="339" t="s">
        <v>25</v>
      </c>
      <c r="B85" s="340"/>
      <c r="C85" s="123">
        <f aca="true" t="shared" si="37" ref="C85:T85">C63+C64+C65+C66+C67+C68+C69+C70+C71+C72+C73+C74+C75+C76+C77+C78+C79+C80+C81+C82+C83+C84</f>
        <v>230</v>
      </c>
      <c r="D85" s="123">
        <f t="shared" si="37"/>
        <v>239</v>
      </c>
      <c r="E85" s="123">
        <f t="shared" si="37"/>
        <v>238</v>
      </c>
      <c r="F85" s="133">
        <f t="shared" si="37"/>
        <v>293</v>
      </c>
      <c r="G85" s="96">
        <f t="shared" si="37"/>
        <v>1000</v>
      </c>
      <c r="H85" s="135">
        <f t="shared" si="37"/>
        <v>71</v>
      </c>
      <c r="I85" s="123">
        <f t="shared" si="37"/>
        <v>283</v>
      </c>
      <c r="J85" s="123">
        <f t="shared" si="37"/>
        <v>248</v>
      </c>
      <c r="K85" s="123">
        <f t="shared" si="37"/>
        <v>242</v>
      </c>
      <c r="L85" s="123">
        <f t="shared" si="37"/>
        <v>242</v>
      </c>
      <c r="M85" s="133">
        <f t="shared" si="37"/>
        <v>253</v>
      </c>
      <c r="N85" s="96">
        <f t="shared" si="37"/>
        <v>1268</v>
      </c>
      <c r="O85" s="135">
        <f t="shared" si="37"/>
        <v>102</v>
      </c>
      <c r="P85" s="123">
        <f t="shared" si="37"/>
        <v>99</v>
      </c>
      <c r="Q85" s="133">
        <f t="shared" si="37"/>
        <v>111</v>
      </c>
      <c r="R85" s="96">
        <f t="shared" si="37"/>
        <v>210</v>
      </c>
      <c r="S85" s="134">
        <f t="shared" si="37"/>
        <v>18</v>
      </c>
      <c r="T85" s="96">
        <f t="shared" si="37"/>
        <v>2478</v>
      </c>
      <c r="U85" s="135">
        <f>U63+U64+U65+U66+U67+U68+U69+U70+U71+U72+U73+U74+U75+U76+U77+U78+U79+U80+U81+U82+U83+U84</f>
        <v>191</v>
      </c>
    </row>
    <row r="86" spans="1:21" ht="39" customHeight="1" thickBot="1">
      <c r="A86" s="339" t="s">
        <v>27</v>
      </c>
      <c r="B86" s="347"/>
      <c r="C86" s="122">
        <f aca="true" t="shared" si="38" ref="C86:U86">C12+C30+C43+C61+C85</f>
        <v>859</v>
      </c>
      <c r="D86" s="122">
        <f t="shared" si="38"/>
        <v>904</v>
      </c>
      <c r="E86" s="122">
        <f t="shared" si="38"/>
        <v>901</v>
      </c>
      <c r="F86" s="122">
        <f t="shared" si="38"/>
        <v>979</v>
      </c>
      <c r="G86" s="122">
        <f t="shared" si="38"/>
        <v>3643</v>
      </c>
      <c r="H86" s="122">
        <f t="shared" si="38"/>
        <v>224</v>
      </c>
      <c r="I86" s="122">
        <f t="shared" si="38"/>
        <v>999</v>
      </c>
      <c r="J86" s="122">
        <f t="shared" si="38"/>
        <v>843</v>
      </c>
      <c r="K86" s="122">
        <f t="shared" si="38"/>
        <v>821</v>
      </c>
      <c r="L86" s="122">
        <f t="shared" si="38"/>
        <v>890</v>
      </c>
      <c r="M86" s="122">
        <f t="shared" si="38"/>
        <v>892</v>
      </c>
      <c r="N86" s="122">
        <f t="shared" si="38"/>
        <v>4445</v>
      </c>
      <c r="O86" s="122">
        <f t="shared" si="38"/>
        <v>305</v>
      </c>
      <c r="P86" s="122">
        <f t="shared" si="38"/>
        <v>381</v>
      </c>
      <c r="Q86" s="122">
        <f t="shared" si="38"/>
        <v>367</v>
      </c>
      <c r="R86" s="122">
        <f t="shared" si="38"/>
        <v>748</v>
      </c>
      <c r="S86" s="122">
        <f t="shared" si="38"/>
        <v>60</v>
      </c>
      <c r="T86" s="122">
        <f t="shared" si="38"/>
        <v>8836</v>
      </c>
      <c r="U86" s="122">
        <f t="shared" si="38"/>
        <v>589</v>
      </c>
    </row>
    <row r="87" spans="1:2" ht="12.75">
      <c r="A87" s="101"/>
      <c r="B87" s="101"/>
    </row>
    <row r="88" spans="1:2" ht="12.75">
      <c r="A88" s="101"/>
      <c r="B88" s="101"/>
    </row>
    <row r="89" spans="1:21" ht="15.75" thickBot="1">
      <c r="A89" s="101"/>
      <c r="B89" s="256"/>
      <c r="C89" s="314" t="s">
        <v>120</v>
      </c>
      <c r="D89" s="132"/>
      <c r="E89" s="132"/>
      <c r="F89" s="132"/>
      <c r="G89" s="132"/>
      <c r="H89" s="132"/>
      <c r="I89" s="132"/>
      <c r="J89" s="132"/>
      <c r="K89" s="132"/>
      <c r="L89" s="132"/>
      <c r="M89" s="314" t="s">
        <v>119</v>
      </c>
      <c r="N89" s="132"/>
      <c r="O89" s="132"/>
      <c r="P89" s="132"/>
      <c r="Q89" s="132"/>
      <c r="R89" s="132"/>
      <c r="S89" s="132"/>
      <c r="T89" s="132"/>
      <c r="U89" s="132"/>
    </row>
    <row r="90" spans="1:21" ht="13.5" thickBot="1">
      <c r="A90" s="153"/>
      <c r="B90" s="321" t="s">
        <v>103</v>
      </c>
      <c r="C90" s="17">
        <v>14</v>
      </c>
      <c r="D90" s="17">
        <v>12</v>
      </c>
      <c r="E90" s="17">
        <v>0</v>
      </c>
      <c r="F90" s="17">
        <v>10</v>
      </c>
      <c r="G90" s="29">
        <f>C90+D90+E90+F90</f>
        <v>36</v>
      </c>
      <c r="H90" s="29">
        <v>5</v>
      </c>
      <c r="I90" s="17">
        <v>6</v>
      </c>
      <c r="J90" s="17">
        <v>11</v>
      </c>
      <c r="K90" s="17">
        <v>10</v>
      </c>
      <c r="L90" s="17">
        <v>3</v>
      </c>
      <c r="M90" s="17">
        <v>23</v>
      </c>
      <c r="N90" s="29">
        <f>I90+J90+K90+L90+M90</f>
        <v>53</v>
      </c>
      <c r="O90" s="29">
        <v>6</v>
      </c>
      <c r="P90" s="17">
        <v>0</v>
      </c>
      <c r="Q90" s="17">
        <v>0</v>
      </c>
      <c r="R90" s="29">
        <f>P90+Q90</f>
        <v>0</v>
      </c>
      <c r="S90" s="17">
        <v>0</v>
      </c>
      <c r="T90" s="29">
        <f>G90+N90+R90</f>
        <v>89</v>
      </c>
      <c r="U90" s="290">
        <f>H90+O90+S90</f>
        <v>11</v>
      </c>
    </row>
    <row r="91" spans="1:21" s="68" customFormat="1" ht="13.5" thickBot="1">
      <c r="A91" s="257" t="s">
        <v>100</v>
      </c>
      <c r="B91" s="118"/>
      <c r="C91" s="45">
        <f>C86+C90</f>
        <v>873</v>
      </c>
      <c r="D91" s="45">
        <f aca="true" t="shared" si="39" ref="D91:U91">D86+D90</f>
        <v>916</v>
      </c>
      <c r="E91" s="45">
        <f t="shared" si="39"/>
        <v>901</v>
      </c>
      <c r="F91" s="46">
        <f t="shared" si="39"/>
        <v>989</v>
      </c>
      <c r="G91" s="59">
        <f t="shared" si="39"/>
        <v>3679</v>
      </c>
      <c r="H91" s="59">
        <f t="shared" si="39"/>
        <v>229</v>
      </c>
      <c r="I91" s="44">
        <f t="shared" si="39"/>
        <v>1005</v>
      </c>
      <c r="J91" s="45">
        <f t="shared" si="39"/>
        <v>854</v>
      </c>
      <c r="K91" s="45">
        <f t="shared" si="39"/>
        <v>831</v>
      </c>
      <c r="L91" s="45">
        <f t="shared" si="39"/>
        <v>893</v>
      </c>
      <c r="M91" s="46">
        <f t="shared" si="39"/>
        <v>915</v>
      </c>
      <c r="N91" s="59">
        <f t="shared" si="39"/>
        <v>4498</v>
      </c>
      <c r="O91" s="59">
        <f t="shared" si="39"/>
        <v>311</v>
      </c>
      <c r="P91" s="144">
        <f t="shared" si="39"/>
        <v>381</v>
      </c>
      <c r="Q91" s="59">
        <f t="shared" si="39"/>
        <v>367</v>
      </c>
      <c r="R91" s="59">
        <f t="shared" si="39"/>
        <v>748</v>
      </c>
      <c r="S91" s="59">
        <f t="shared" si="39"/>
        <v>60</v>
      </c>
      <c r="T91" s="59">
        <f t="shared" si="39"/>
        <v>8925</v>
      </c>
      <c r="U91" s="59">
        <f t="shared" si="39"/>
        <v>600</v>
      </c>
    </row>
    <row r="92" spans="1:21" ht="13.5" thickBot="1">
      <c r="A92" s="253"/>
      <c r="B92" s="258"/>
      <c r="C92" s="26"/>
      <c r="D92" s="26"/>
      <c r="E92" s="26"/>
      <c r="F92" s="27"/>
      <c r="G92" s="69"/>
      <c r="H92" s="70"/>
      <c r="I92" s="28"/>
      <c r="J92" s="26"/>
      <c r="K92" s="26"/>
      <c r="L92" s="26"/>
      <c r="M92" s="27"/>
      <c r="N92" s="70"/>
      <c r="O92" s="70"/>
      <c r="P92" s="28"/>
      <c r="Q92" s="140"/>
      <c r="R92" s="141"/>
      <c r="S92" s="69"/>
      <c r="T92" s="70"/>
      <c r="U92" s="70"/>
    </row>
    <row r="93" spans="1:21" ht="13.5" thickBot="1">
      <c r="A93" s="257"/>
      <c r="B93" s="118" t="s">
        <v>101</v>
      </c>
      <c r="C93" s="49"/>
      <c r="D93" s="49"/>
      <c r="E93" s="49"/>
      <c r="F93" s="61"/>
      <c r="G93" s="59">
        <f>C93+D93+E93+F93</f>
        <v>0</v>
      </c>
      <c r="H93" s="59"/>
      <c r="I93" s="60"/>
      <c r="J93" s="49"/>
      <c r="K93" s="49"/>
      <c r="L93" s="49"/>
      <c r="M93" s="61"/>
      <c r="N93" s="59">
        <f>I93+J93+K93+L93+M93</f>
        <v>0</v>
      </c>
      <c r="O93" s="44"/>
      <c r="P93" s="49"/>
      <c r="Q93" s="61"/>
      <c r="R93" s="59">
        <f>P93+Q93</f>
        <v>0</v>
      </c>
      <c r="S93" s="142"/>
      <c r="T93" s="59">
        <f>G93+N93+R93</f>
        <v>0</v>
      </c>
      <c r="U93" s="143">
        <f>H93+O93+S93</f>
        <v>0</v>
      </c>
    </row>
    <row r="94" spans="1:21" ht="13.5" thickBot="1">
      <c r="A94" s="257" t="s">
        <v>100</v>
      </c>
      <c r="B94" s="118"/>
      <c r="C94" s="45">
        <f>C91+C93</f>
        <v>873</v>
      </c>
      <c r="D94" s="45">
        <f aca="true" t="shared" si="40" ref="D94:U94">D91+D93</f>
        <v>916</v>
      </c>
      <c r="E94" s="45">
        <f t="shared" si="40"/>
        <v>901</v>
      </c>
      <c r="F94" s="46">
        <f t="shared" si="40"/>
        <v>989</v>
      </c>
      <c r="G94" s="59">
        <f t="shared" si="40"/>
        <v>3679</v>
      </c>
      <c r="H94" s="59">
        <f t="shared" si="40"/>
        <v>229</v>
      </c>
      <c r="I94" s="44">
        <f t="shared" si="40"/>
        <v>1005</v>
      </c>
      <c r="J94" s="45">
        <f t="shared" si="40"/>
        <v>854</v>
      </c>
      <c r="K94" s="45">
        <f t="shared" si="40"/>
        <v>831</v>
      </c>
      <c r="L94" s="45">
        <f t="shared" si="40"/>
        <v>893</v>
      </c>
      <c r="M94" s="46">
        <f t="shared" si="40"/>
        <v>915</v>
      </c>
      <c r="N94" s="59">
        <f t="shared" si="40"/>
        <v>4498</v>
      </c>
      <c r="O94" s="143">
        <f t="shared" si="40"/>
        <v>311</v>
      </c>
      <c r="P94" s="44">
        <f t="shared" si="40"/>
        <v>381</v>
      </c>
      <c r="Q94" s="46">
        <f t="shared" si="40"/>
        <v>367</v>
      </c>
      <c r="R94" s="59">
        <f t="shared" si="40"/>
        <v>748</v>
      </c>
      <c r="S94" s="143">
        <f t="shared" si="40"/>
        <v>60</v>
      </c>
      <c r="T94" s="59">
        <f t="shared" si="40"/>
        <v>8925</v>
      </c>
      <c r="U94" s="59">
        <f t="shared" si="40"/>
        <v>600</v>
      </c>
    </row>
    <row r="95" spans="1:21" ht="12.75">
      <c r="A95" s="116"/>
      <c r="B95" s="186"/>
      <c r="C95" s="41"/>
      <c r="D95" s="41"/>
      <c r="E95" s="41"/>
      <c r="F95" s="71"/>
      <c r="G95" s="72"/>
      <c r="H95" s="74"/>
      <c r="I95" s="73"/>
      <c r="J95" s="41"/>
      <c r="K95" s="41"/>
      <c r="L95" s="41"/>
      <c r="M95" s="71"/>
      <c r="N95" s="74"/>
      <c r="O95" s="74"/>
      <c r="P95" s="73"/>
      <c r="Q95" s="71"/>
      <c r="R95" s="74"/>
      <c r="S95" s="72"/>
      <c r="T95" s="74"/>
      <c r="U95" s="74"/>
    </row>
    <row r="96" spans="1:21" ht="13.5" thickBot="1">
      <c r="A96" s="116"/>
      <c r="B96" s="186"/>
      <c r="C96" s="41" t="s">
        <v>121</v>
      </c>
      <c r="D96" s="41"/>
      <c r="E96" s="41"/>
      <c r="F96" s="71"/>
      <c r="G96" s="72"/>
      <c r="H96" s="74"/>
      <c r="I96" s="73"/>
      <c r="J96" s="41"/>
      <c r="K96" s="41" t="s">
        <v>122</v>
      </c>
      <c r="L96" s="41"/>
      <c r="M96" s="71" t="s">
        <v>123</v>
      </c>
      <c r="N96" s="74"/>
      <c r="O96" s="74"/>
      <c r="P96" s="73"/>
      <c r="Q96" s="71"/>
      <c r="R96" s="74"/>
      <c r="S96" s="72"/>
      <c r="T96" s="74"/>
      <c r="U96" s="74"/>
    </row>
    <row r="97" spans="1:21" ht="13.5" thickBot="1">
      <c r="A97" s="257"/>
      <c r="B97" s="118" t="s">
        <v>99</v>
      </c>
      <c r="C97" s="327">
        <v>7</v>
      </c>
      <c r="D97" s="49">
        <v>8</v>
      </c>
      <c r="E97" s="49">
        <v>0</v>
      </c>
      <c r="F97" s="49">
        <v>11</v>
      </c>
      <c r="G97" s="46">
        <f>C97+D97+E97+F97</f>
        <v>26</v>
      </c>
      <c r="H97" s="59">
        <v>4</v>
      </c>
      <c r="I97" s="60">
        <v>13</v>
      </c>
      <c r="J97" s="49">
        <v>0</v>
      </c>
      <c r="K97" s="327">
        <v>18</v>
      </c>
      <c r="L97" s="49">
        <v>0</v>
      </c>
      <c r="M97" s="327">
        <v>30</v>
      </c>
      <c r="N97" s="46">
        <f>I97+J97+K97+L97+M97</f>
        <v>61</v>
      </c>
      <c r="O97" s="59">
        <v>6</v>
      </c>
      <c r="P97" s="60">
        <v>0</v>
      </c>
      <c r="Q97" s="61"/>
      <c r="R97" s="59">
        <f>P97+Q97</f>
        <v>0</v>
      </c>
      <c r="S97" s="142">
        <v>0</v>
      </c>
      <c r="T97" s="59">
        <f>G97+N97+R97</f>
        <v>87</v>
      </c>
      <c r="U97" s="143">
        <f>H97+O97+S97</f>
        <v>10</v>
      </c>
    </row>
    <row r="98" spans="1:21" ht="13.5" thickBot="1">
      <c r="A98" s="116"/>
      <c r="B98" s="186"/>
      <c r="C98" s="41"/>
      <c r="D98" s="41"/>
      <c r="E98" s="41"/>
      <c r="F98" s="71"/>
      <c r="G98" s="72"/>
      <c r="H98" s="74"/>
      <c r="I98" s="73"/>
      <c r="J98" s="41"/>
      <c r="K98" s="41"/>
      <c r="L98" s="41"/>
      <c r="M98" s="71"/>
      <c r="N98" s="74"/>
      <c r="O98" s="74"/>
      <c r="P98" s="73"/>
      <c r="Q98" s="71"/>
      <c r="R98" s="74"/>
      <c r="S98" s="72"/>
      <c r="T98" s="74"/>
      <c r="U98" s="74"/>
    </row>
    <row r="99" spans="1:21" ht="13.5" thickBot="1">
      <c r="A99" s="257" t="s">
        <v>102</v>
      </c>
      <c r="B99" s="118"/>
      <c r="C99" s="45">
        <f>C94+C97</f>
        <v>880</v>
      </c>
      <c r="D99" s="45">
        <f aca="true" t="shared" si="41" ref="D99:U99">D94+D97</f>
        <v>924</v>
      </c>
      <c r="E99" s="45">
        <f t="shared" si="41"/>
        <v>901</v>
      </c>
      <c r="F99" s="46">
        <f t="shared" si="41"/>
        <v>1000</v>
      </c>
      <c r="G99" s="59">
        <f t="shared" si="41"/>
        <v>3705</v>
      </c>
      <c r="H99" s="59">
        <f t="shared" si="41"/>
        <v>233</v>
      </c>
      <c r="I99" s="44">
        <f t="shared" si="41"/>
        <v>1018</v>
      </c>
      <c r="J99" s="45">
        <f t="shared" si="41"/>
        <v>854</v>
      </c>
      <c r="K99" s="45">
        <f t="shared" si="41"/>
        <v>849</v>
      </c>
      <c r="L99" s="45">
        <f t="shared" si="41"/>
        <v>893</v>
      </c>
      <c r="M99" s="46">
        <f t="shared" si="41"/>
        <v>945</v>
      </c>
      <c r="N99" s="59">
        <f t="shared" si="41"/>
        <v>4559</v>
      </c>
      <c r="O99" s="59">
        <f t="shared" si="41"/>
        <v>317</v>
      </c>
      <c r="P99" s="44">
        <f t="shared" si="41"/>
        <v>381</v>
      </c>
      <c r="Q99" s="46">
        <f t="shared" si="41"/>
        <v>367</v>
      </c>
      <c r="R99" s="59">
        <f t="shared" si="41"/>
        <v>748</v>
      </c>
      <c r="S99" s="59">
        <f t="shared" si="41"/>
        <v>60</v>
      </c>
      <c r="T99" s="59">
        <f t="shared" si="41"/>
        <v>9012</v>
      </c>
      <c r="U99" s="59">
        <f t="shared" si="41"/>
        <v>610</v>
      </c>
    </row>
  </sheetData>
  <sheetProtection/>
  <mergeCells count="21">
    <mergeCell ref="A1:U1"/>
    <mergeCell ref="A2:U2"/>
    <mergeCell ref="A3:A4"/>
    <mergeCell ref="A30:B30"/>
    <mergeCell ref="C31:U31"/>
    <mergeCell ref="C3:T3"/>
    <mergeCell ref="B3:B4"/>
    <mergeCell ref="C13:U13"/>
    <mergeCell ref="C5:U5"/>
    <mergeCell ref="A86:B86"/>
    <mergeCell ref="A85:B85"/>
    <mergeCell ref="A43:B43"/>
    <mergeCell ref="A5:B5"/>
    <mergeCell ref="A44:B44"/>
    <mergeCell ref="A31:B31"/>
    <mergeCell ref="C62:U62"/>
    <mergeCell ref="A12:B12"/>
    <mergeCell ref="A61:B61"/>
    <mergeCell ref="A62:B62"/>
    <mergeCell ref="C44:U44"/>
    <mergeCell ref="A13:B13"/>
  </mergeCells>
  <printOptions/>
  <pageMargins left="0" right="0" top="0.35433070866141736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93"/>
  <sheetViews>
    <sheetView view="pageBreakPreview" zoomScale="75" zoomScaleSheetLayoutView="75" zoomScalePageLayoutView="0" workbookViewId="0" topLeftCell="A55">
      <selection activeCell="K85" sqref="K85:L85"/>
    </sheetView>
  </sheetViews>
  <sheetFormatPr defaultColWidth="9.140625" defaultRowHeight="12.75"/>
  <cols>
    <col min="1" max="1" width="3.00390625" style="25" customWidth="1"/>
    <col min="2" max="2" width="29.28125" style="25" customWidth="1"/>
    <col min="3" max="3" width="4.00390625" style="25" customWidth="1"/>
    <col min="4" max="5" width="3.57421875" style="25" customWidth="1"/>
    <col min="6" max="6" width="3.421875" style="25" customWidth="1"/>
    <col min="7" max="7" width="5.8515625" style="25" customWidth="1"/>
    <col min="8" max="8" width="3.57421875" style="25" customWidth="1"/>
    <col min="9" max="10" width="3.421875" style="25" customWidth="1"/>
    <col min="11" max="11" width="3.7109375" style="25" customWidth="1"/>
    <col min="12" max="12" width="5.00390625" style="25" customWidth="1"/>
    <col min="13" max="13" width="5.57421875" style="25" customWidth="1"/>
    <col min="14" max="15" width="3.57421875" style="25" customWidth="1"/>
    <col min="16" max="16" width="6.421875" style="25" customWidth="1"/>
    <col min="17" max="17" width="7.7109375" style="25" customWidth="1"/>
    <col min="18" max="16384" width="8.8515625" style="25" customWidth="1"/>
  </cols>
  <sheetData>
    <row r="1" spans="1:17" ht="16.5" customHeight="1">
      <c r="A1" s="354" t="s">
        <v>105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</row>
    <row r="2" spans="1:17" ht="24" customHeight="1" thickBot="1">
      <c r="A2" s="356" t="s">
        <v>116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</row>
    <row r="3" spans="1:17" ht="12.75" customHeight="1" thickBot="1">
      <c r="A3" s="358" t="s">
        <v>1</v>
      </c>
      <c r="B3" s="364" t="s">
        <v>0</v>
      </c>
      <c r="C3" s="362" t="s">
        <v>30</v>
      </c>
      <c r="D3" s="362"/>
      <c r="E3" s="362"/>
      <c r="F3" s="362"/>
      <c r="G3" s="363"/>
      <c r="H3" s="362"/>
      <c r="I3" s="362"/>
      <c r="J3" s="362"/>
      <c r="K3" s="362"/>
      <c r="L3" s="362"/>
      <c r="M3" s="363"/>
      <c r="N3" s="362"/>
      <c r="O3" s="362"/>
      <c r="P3" s="363"/>
      <c r="Q3" s="363"/>
    </row>
    <row r="4" spans="1:17" s="31" customFormat="1" ht="27.75" customHeight="1" thickBot="1">
      <c r="A4" s="359"/>
      <c r="B4" s="365"/>
      <c r="C4" s="38" t="s">
        <v>2</v>
      </c>
      <c r="D4" s="38" t="s">
        <v>3</v>
      </c>
      <c r="E4" s="38" t="s">
        <v>4</v>
      </c>
      <c r="F4" s="39" t="s">
        <v>5</v>
      </c>
      <c r="G4" s="15" t="s">
        <v>13</v>
      </c>
      <c r="H4" s="40" t="s">
        <v>6</v>
      </c>
      <c r="I4" s="38" t="s">
        <v>7</v>
      </c>
      <c r="J4" s="38" t="s">
        <v>8</v>
      </c>
      <c r="K4" s="38" t="s">
        <v>9</v>
      </c>
      <c r="L4" s="39" t="s">
        <v>10</v>
      </c>
      <c r="M4" s="15" t="s">
        <v>14</v>
      </c>
      <c r="N4" s="40" t="s">
        <v>11</v>
      </c>
      <c r="O4" s="39" t="s">
        <v>12</v>
      </c>
      <c r="P4" s="15" t="s">
        <v>15</v>
      </c>
      <c r="Q4" s="30" t="s">
        <v>106</v>
      </c>
    </row>
    <row r="5" spans="1:17" s="31" customFormat="1" ht="16.5" customHeight="1" thickBot="1">
      <c r="A5" s="350" t="s">
        <v>18</v>
      </c>
      <c r="B5" s="351"/>
      <c r="C5" s="147"/>
      <c r="D5" s="147"/>
      <c r="E5" s="147"/>
      <c r="F5" s="148"/>
      <c r="G5" s="154"/>
      <c r="H5" s="152"/>
      <c r="I5" s="147"/>
      <c r="J5" s="147"/>
      <c r="K5" s="147"/>
      <c r="L5" s="148"/>
      <c r="M5" s="155"/>
      <c r="N5" s="152"/>
      <c r="O5" s="148"/>
      <c r="P5" s="155"/>
      <c r="Q5" s="155"/>
    </row>
    <row r="6" spans="1:17" ht="13.5" thickBot="1">
      <c r="A6" s="117">
        <v>1</v>
      </c>
      <c r="B6" s="156" t="s">
        <v>31</v>
      </c>
      <c r="C6" s="75"/>
      <c r="D6" s="75"/>
      <c r="E6" s="75"/>
      <c r="F6" s="75"/>
      <c r="G6" s="63">
        <f>SUM(C6:F6)</f>
        <v>0</v>
      </c>
      <c r="H6" s="76"/>
      <c r="I6" s="75"/>
      <c r="J6" s="75"/>
      <c r="K6" s="75"/>
      <c r="L6" s="75"/>
      <c r="M6" s="63">
        <f>SUM(H6:L6)</f>
        <v>0</v>
      </c>
      <c r="N6" s="77"/>
      <c r="O6" s="76"/>
      <c r="P6" s="63">
        <f>SUM(N6:O6)</f>
        <v>0</v>
      </c>
      <c r="Q6" s="63">
        <f>SUM(G6,M6,P6)</f>
        <v>0</v>
      </c>
    </row>
    <row r="7" spans="1:17" ht="13.5" thickBot="1">
      <c r="A7" s="108">
        <v>2</v>
      </c>
      <c r="B7" s="157" t="s">
        <v>32</v>
      </c>
      <c r="C7" s="1">
        <v>2</v>
      </c>
      <c r="D7" s="1"/>
      <c r="E7" s="1">
        <v>4</v>
      </c>
      <c r="F7" s="6">
        <v>2</v>
      </c>
      <c r="G7" s="63">
        <f>SUM(C7:F7)</f>
        <v>8</v>
      </c>
      <c r="H7" s="52"/>
      <c r="I7" s="51"/>
      <c r="J7" s="51"/>
      <c r="K7" s="51"/>
      <c r="L7" s="51"/>
      <c r="M7" s="63">
        <f>SUM(H7:L7)</f>
        <v>0</v>
      </c>
      <c r="N7" s="54"/>
      <c r="O7" s="52"/>
      <c r="P7" s="63">
        <f aca="true" t="shared" si="0" ref="P7:P70">SUM(N7:O7)</f>
        <v>0</v>
      </c>
      <c r="Q7" s="63">
        <f>SUM(G7,M7,P7)</f>
        <v>8</v>
      </c>
    </row>
    <row r="8" spans="1:17" ht="13.5" thickBot="1">
      <c r="A8" s="108">
        <v>3</v>
      </c>
      <c r="B8" s="157" t="s">
        <v>33</v>
      </c>
      <c r="C8" s="1">
        <v>4</v>
      </c>
      <c r="D8" s="1">
        <v>2</v>
      </c>
      <c r="E8" s="1">
        <v>3</v>
      </c>
      <c r="F8" s="6">
        <v>6</v>
      </c>
      <c r="G8" s="10">
        <f>SUM(C8:F8)</f>
        <v>15</v>
      </c>
      <c r="H8" s="13">
        <v>1</v>
      </c>
      <c r="I8" s="1">
        <v>6</v>
      </c>
      <c r="J8" s="1">
        <v>4</v>
      </c>
      <c r="K8" s="1">
        <v>1</v>
      </c>
      <c r="L8" s="6">
        <v>1</v>
      </c>
      <c r="M8" s="10">
        <f>SUM(H8:L8)</f>
        <v>13</v>
      </c>
      <c r="N8" s="13">
        <v>0</v>
      </c>
      <c r="O8" s="6">
        <v>0</v>
      </c>
      <c r="P8" s="10">
        <f t="shared" si="0"/>
        <v>0</v>
      </c>
      <c r="Q8" s="10">
        <f>SUM(G8,M8,P8)</f>
        <v>28</v>
      </c>
    </row>
    <row r="9" spans="1:17" ht="13.5" thickBot="1">
      <c r="A9" s="108">
        <v>4</v>
      </c>
      <c r="B9" s="157" t="s">
        <v>92</v>
      </c>
      <c r="C9" s="1"/>
      <c r="D9" s="1"/>
      <c r="E9" s="1"/>
      <c r="F9" s="6">
        <v>4</v>
      </c>
      <c r="G9" s="10">
        <f aca="true" t="shared" si="1" ref="G9:G71">SUM(C9:F9)</f>
        <v>4</v>
      </c>
      <c r="H9" s="13">
        <v>1</v>
      </c>
      <c r="I9" s="1">
        <v>1</v>
      </c>
      <c r="J9" s="1">
        <v>2</v>
      </c>
      <c r="K9" s="1">
        <v>2</v>
      </c>
      <c r="L9" s="6">
        <v>1</v>
      </c>
      <c r="M9" s="10">
        <f aca="true" t="shared" si="2" ref="M9:M71">SUM(H9:L9)</f>
        <v>7</v>
      </c>
      <c r="N9" s="13"/>
      <c r="O9" s="6"/>
      <c r="P9" s="10">
        <f t="shared" si="0"/>
        <v>0</v>
      </c>
      <c r="Q9" s="10">
        <f aca="true" t="shared" si="3" ref="Q9:Q71">SUM(G9,M9,P9)</f>
        <v>11</v>
      </c>
    </row>
    <row r="10" spans="1:17" ht="13.5" thickBot="1">
      <c r="A10" s="108">
        <v>5</v>
      </c>
      <c r="B10" s="157" t="s">
        <v>34</v>
      </c>
      <c r="C10" s="1">
        <v>3</v>
      </c>
      <c r="D10" s="1">
        <v>1</v>
      </c>
      <c r="E10" s="1">
        <v>2</v>
      </c>
      <c r="F10" s="6">
        <v>3</v>
      </c>
      <c r="G10" s="10">
        <f t="shared" si="1"/>
        <v>9</v>
      </c>
      <c r="H10" s="13">
        <v>2</v>
      </c>
      <c r="I10" s="1">
        <v>6</v>
      </c>
      <c r="J10" s="1">
        <v>7</v>
      </c>
      <c r="K10" s="1">
        <v>3</v>
      </c>
      <c r="L10" s="6">
        <v>4</v>
      </c>
      <c r="M10" s="10">
        <f t="shared" si="2"/>
        <v>22</v>
      </c>
      <c r="N10" s="13"/>
      <c r="O10" s="6"/>
      <c r="P10" s="10">
        <f t="shared" si="0"/>
        <v>0</v>
      </c>
      <c r="Q10" s="10">
        <f t="shared" si="3"/>
        <v>31</v>
      </c>
    </row>
    <row r="11" spans="1:17" ht="14.25" customHeight="1" thickBot="1">
      <c r="A11" s="106">
        <v>6</v>
      </c>
      <c r="B11" s="107" t="s">
        <v>35</v>
      </c>
      <c r="C11" s="305"/>
      <c r="D11" s="305"/>
      <c r="E11" s="305">
        <v>1</v>
      </c>
      <c r="F11" s="306"/>
      <c r="G11" s="10">
        <f t="shared" si="1"/>
        <v>1</v>
      </c>
      <c r="H11" s="159">
        <v>1</v>
      </c>
      <c r="I11" s="158"/>
      <c r="J11" s="158">
        <v>1</v>
      </c>
      <c r="K11" s="158"/>
      <c r="L11" s="160"/>
      <c r="M11" s="10">
        <f t="shared" si="2"/>
        <v>2</v>
      </c>
      <c r="N11" s="159"/>
      <c r="O11" s="160"/>
      <c r="P11" s="10">
        <f t="shared" si="0"/>
        <v>0</v>
      </c>
      <c r="Q11" s="10">
        <f t="shared" si="3"/>
        <v>3</v>
      </c>
    </row>
    <row r="12" spans="1:17" ht="14.25" customHeight="1" thickBot="1">
      <c r="A12" s="339" t="s">
        <v>16</v>
      </c>
      <c r="B12" s="340"/>
      <c r="C12" s="2">
        <f>C6+C7+C8+C9+C10+C11</f>
        <v>9</v>
      </c>
      <c r="D12" s="2">
        <f aca="true" t="shared" si="4" ref="D12:Q12">D6+D7+D8+D9+D10+D11</f>
        <v>3</v>
      </c>
      <c r="E12" s="2">
        <f t="shared" si="4"/>
        <v>10</v>
      </c>
      <c r="F12" s="149">
        <f t="shared" si="4"/>
        <v>15</v>
      </c>
      <c r="G12" s="9">
        <f t="shared" si="4"/>
        <v>37</v>
      </c>
      <c r="H12" s="7">
        <f t="shared" si="4"/>
        <v>5</v>
      </c>
      <c r="I12" s="2">
        <f t="shared" si="4"/>
        <v>13</v>
      </c>
      <c r="J12" s="2">
        <f t="shared" si="4"/>
        <v>14</v>
      </c>
      <c r="K12" s="2">
        <f t="shared" si="4"/>
        <v>6</v>
      </c>
      <c r="L12" s="149">
        <f t="shared" si="4"/>
        <v>6</v>
      </c>
      <c r="M12" s="9">
        <f t="shared" si="4"/>
        <v>44</v>
      </c>
      <c r="N12" s="7">
        <f t="shared" si="4"/>
        <v>0</v>
      </c>
      <c r="O12" s="149">
        <f t="shared" si="4"/>
        <v>0</v>
      </c>
      <c r="P12" s="9">
        <f t="shared" si="4"/>
        <v>0</v>
      </c>
      <c r="Q12" s="7">
        <f t="shared" si="4"/>
        <v>81</v>
      </c>
    </row>
    <row r="13" spans="1:17" s="31" customFormat="1" ht="14.25" customHeight="1" thickBot="1">
      <c r="A13" s="345" t="s">
        <v>22</v>
      </c>
      <c r="B13" s="346"/>
      <c r="C13" s="371"/>
      <c r="D13" s="368"/>
      <c r="E13" s="368"/>
      <c r="F13" s="368"/>
      <c r="G13" s="368"/>
      <c r="H13" s="368"/>
      <c r="I13" s="368"/>
      <c r="J13" s="368"/>
      <c r="K13" s="368"/>
      <c r="L13" s="368"/>
      <c r="M13" s="368"/>
      <c r="N13" s="368"/>
      <c r="O13" s="368"/>
      <c r="P13" s="368"/>
      <c r="Q13" s="370"/>
    </row>
    <row r="14" spans="1:17" ht="14.25" customHeight="1" thickBot="1">
      <c r="A14" s="117">
        <v>1</v>
      </c>
      <c r="B14" s="156" t="s">
        <v>66</v>
      </c>
      <c r="C14" s="161"/>
      <c r="D14" s="161"/>
      <c r="E14" s="161"/>
      <c r="F14" s="161"/>
      <c r="G14" s="10">
        <f>SUM(C14:F14)</f>
        <v>0</v>
      </c>
      <c r="H14" s="162"/>
      <c r="I14" s="161"/>
      <c r="J14" s="161">
        <v>1</v>
      </c>
      <c r="K14" s="163"/>
      <c r="L14" s="161">
        <v>1</v>
      </c>
      <c r="M14" s="10">
        <f>SUM(H14:L14)</f>
        <v>2</v>
      </c>
      <c r="N14" s="164"/>
      <c r="O14" s="162"/>
      <c r="P14" s="10">
        <f>SUM(N14:O14)</f>
        <v>0</v>
      </c>
      <c r="Q14" s="10">
        <f>SUM(G14,M14,P14)</f>
        <v>2</v>
      </c>
    </row>
    <row r="15" spans="1:17" ht="13.5" customHeight="1" thickBot="1">
      <c r="A15" s="102"/>
      <c r="B15" s="103" t="s">
        <v>94</v>
      </c>
      <c r="C15" s="165"/>
      <c r="D15" s="165"/>
      <c r="E15" s="165">
        <v>1</v>
      </c>
      <c r="F15" s="165"/>
      <c r="G15" s="10">
        <f>SUM(C15:F15)</f>
        <v>1</v>
      </c>
      <c r="H15" s="166">
        <v>1</v>
      </c>
      <c r="I15" s="165">
        <v>1</v>
      </c>
      <c r="J15" s="167"/>
      <c r="K15" s="167"/>
      <c r="L15" s="167"/>
      <c r="M15" s="10">
        <f>SUM(H15:L15)</f>
        <v>2</v>
      </c>
      <c r="N15" s="168"/>
      <c r="O15" s="166"/>
      <c r="P15" s="10">
        <f>SUM(N15:O15)</f>
        <v>0</v>
      </c>
      <c r="Q15" s="10">
        <f>SUM(G15,M15,P15)</f>
        <v>3</v>
      </c>
    </row>
    <row r="16" spans="1:17" ht="13.5" customHeight="1" thickBot="1">
      <c r="A16" s="102"/>
      <c r="B16" s="103" t="s">
        <v>95</v>
      </c>
      <c r="C16" s="165"/>
      <c r="D16" s="165"/>
      <c r="E16" s="165"/>
      <c r="F16" s="165"/>
      <c r="G16" s="10">
        <f t="shared" si="1"/>
        <v>0</v>
      </c>
      <c r="H16" s="166"/>
      <c r="I16" s="165"/>
      <c r="J16" s="165"/>
      <c r="K16" s="165"/>
      <c r="L16" s="165"/>
      <c r="M16" s="10">
        <f t="shared" si="2"/>
        <v>0</v>
      </c>
      <c r="N16" s="168"/>
      <c r="O16" s="166"/>
      <c r="P16" s="10">
        <f t="shared" si="0"/>
        <v>0</v>
      </c>
      <c r="Q16" s="10">
        <f t="shared" si="3"/>
        <v>0</v>
      </c>
    </row>
    <row r="17" spans="1:17" s="31" customFormat="1" ht="12" customHeight="1" thickBot="1">
      <c r="A17" s="108">
        <v>2</v>
      </c>
      <c r="B17" s="109" t="s">
        <v>67</v>
      </c>
      <c r="C17" s="165"/>
      <c r="D17" s="165"/>
      <c r="E17" s="165"/>
      <c r="F17" s="165"/>
      <c r="G17" s="10">
        <f t="shared" si="1"/>
        <v>0</v>
      </c>
      <c r="H17" s="166"/>
      <c r="I17" s="165"/>
      <c r="J17" s="165"/>
      <c r="K17" s="165"/>
      <c r="L17" s="165"/>
      <c r="M17" s="10">
        <f t="shared" si="2"/>
        <v>0</v>
      </c>
      <c r="N17" s="168"/>
      <c r="O17" s="166"/>
      <c r="P17" s="10">
        <f t="shared" si="0"/>
        <v>0</v>
      </c>
      <c r="Q17" s="10">
        <f t="shared" si="3"/>
        <v>0</v>
      </c>
    </row>
    <row r="18" spans="1:17" ht="13.5" customHeight="1" thickBot="1">
      <c r="A18" s="108">
        <v>3</v>
      </c>
      <c r="B18" s="109" t="s">
        <v>68</v>
      </c>
      <c r="C18" s="165">
        <v>7</v>
      </c>
      <c r="D18" s="165">
        <v>7</v>
      </c>
      <c r="E18" s="165">
        <v>6</v>
      </c>
      <c r="F18" s="166">
        <v>1</v>
      </c>
      <c r="G18" s="10">
        <f t="shared" si="1"/>
        <v>21</v>
      </c>
      <c r="H18" s="168">
        <v>7</v>
      </c>
      <c r="I18" s="165">
        <v>12</v>
      </c>
      <c r="J18" s="165">
        <v>8</v>
      </c>
      <c r="K18" s="166">
        <v>6</v>
      </c>
      <c r="L18" s="166">
        <v>7</v>
      </c>
      <c r="M18" s="10">
        <f t="shared" si="2"/>
        <v>40</v>
      </c>
      <c r="N18" s="168"/>
      <c r="O18" s="166"/>
      <c r="P18" s="10">
        <f t="shared" si="0"/>
        <v>0</v>
      </c>
      <c r="Q18" s="10">
        <f t="shared" si="3"/>
        <v>61</v>
      </c>
    </row>
    <row r="19" spans="1:17" ht="14.25" customHeight="1" thickBot="1">
      <c r="A19" s="102"/>
      <c r="B19" s="103" t="s">
        <v>96</v>
      </c>
      <c r="C19" s="165">
        <v>1</v>
      </c>
      <c r="D19" s="165">
        <v>1</v>
      </c>
      <c r="E19" s="165">
        <v>1</v>
      </c>
      <c r="F19" s="166"/>
      <c r="G19" s="10">
        <f t="shared" si="1"/>
        <v>3</v>
      </c>
      <c r="H19" s="168"/>
      <c r="I19" s="165"/>
      <c r="J19" s="165"/>
      <c r="K19" s="166"/>
      <c r="L19" s="166"/>
      <c r="M19" s="10">
        <f t="shared" si="2"/>
        <v>0</v>
      </c>
      <c r="N19" s="168"/>
      <c r="O19" s="166"/>
      <c r="P19" s="10">
        <f t="shared" si="0"/>
        <v>0</v>
      </c>
      <c r="Q19" s="10">
        <f t="shared" si="3"/>
        <v>3</v>
      </c>
    </row>
    <row r="20" spans="1:17" ht="13.5" customHeight="1" thickBot="1">
      <c r="A20" s="102"/>
      <c r="B20" s="103" t="s">
        <v>97</v>
      </c>
      <c r="C20" s="165"/>
      <c r="D20" s="165"/>
      <c r="E20" s="165"/>
      <c r="F20" s="166">
        <v>1</v>
      </c>
      <c r="G20" s="10">
        <f t="shared" si="1"/>
        <v>1</v>
      </c>
      <c r="H20" s="168"/>
      <c r="I20" s="165"/>
      <c r="J20" s="165"/>
      <c r="K20" s="166"/>
      <c r="L20" s="166"/>
      <c r="M20" s="10">
        <f t="shared" si="2"/>
        <v>0</v>
      </c>
      <c r="N20" s="168"/>
      <c r="O20" s="166"/>
      <c r="P20" s="10">
        <f t="shared" si="0"/>
        <v>0</v>
      </c>
      <c r="Q20" s="10">
        <f t="shared" si="3"/>
        <v>1</v>
      </c>
    </row>
    <row r="21" spans="1:17" ht="14.25" customHeight="1" thickBot="1">
      <c r="A21" s="102"/>
      <c r="B21" s="103" t="s">
        <v>98</v>
      </c>
      <c r="C21" s="165"/>
      <c r="D21" s="165"/>
      <c r="E21" s="165"/>
      <c r="F21" s="165"/>
      <c r="G21" s="10">
        <f t="shared" si="1"/>
        <v>0</v>
      </c>
      <c r="H21" s="166"/>
      <c r="I21" s="165"/>
      <c r="J21" s="165"/>
      <c r="K21" s="165"/>
      <c r="L21" s="166"/>
      <c r="M21" s="10">
        <f t="shared" si="2"/>
        <v>0</v>
      </c>
      <c r="N21" s="168"/>
      <c r="O21" s="166"/>
      <c r="P21" s="10">
        <f t="shared" si="0"/>
        <v>0</v>
      </c>
      <c r="Q21" s="10">
        <f t="shared" si="3"/>
        <v>0</v>
      </c>
    </row>
    <row r="22" spans="1:17" ht="13.5" thickBot="1">
      <c r="A22" s="108">
        <v>4</v>
      </c>
      <c r="B22" s="109" t="s">
        <v>69</v>
      </c>
      <c r="C22" s="165"/>
      <c r="D22" s="165"/>
      <c r="E22" s="165"/>
      <c r="F22" s="165"/>
      <c r="G22" s="10">
        <f t="shared" si="1"/>
        <v>0</v>
      </c>
      <c r="H22" s="166"/>
      <c r="I22" s="165"/>
      <c r="J22" s="168"/>
      <c r="K22" s="165"/>
      <c r="L22" s="165"/>
      <c r="M22" s="10">
        <f t="shared" si="2"/>
        <v>0</v>
      </c>
      <c r="N22" s="165"/>
      <c r="O22" s="169"/>
      <c r="P22" s="10">
        <f t="shared" si="0"/>
        <v>0</v>
      </c>
      <c r="Q22" s="10">
        <f t="shared" si="3"/>
        <v>0</v>
      </c>
    </row>
    <row r="23" spans="1:17" ht="11.25" customHeight="1" thickBot="1">
      <c r="A23" s="108">
        <v>5</v>
      </c>
      <c r="B23" s="109" t="s">
        <v>70</v>
      </c>
      <c r="C23" s="165"/>
      <c r="D23" s="165"/>
      <c r="E23" s="165"/>
      <c r="F23" s="165"/>
      <c r="G23" s="10">
        <f t="shared" si="1"/>
        <v>0</v>
      </c>
      <c r="H23" s="166"/>
      <c r="I23" s="165"/>
      <c r="J23" s="165"/>
      <c r="K23" s="165"/>
      <c r="L23" s="165"/>
      <c r="M23" s="10">
        <f t="shared" si="2"/>
        <v>0</v>
      </c>
      <c r="N23" s="168"/>
      <c r="O23" s="166"/>
      <c r="P23" s="10">
        <f t="shared" si="0"/>
        <v>0</v>
      </c>
      <c r="Q23" s="10">
        <f t="shared" si="3"/>
        <v>0</v>
      </c>
    </row>
    <row r="24" spans="1:17" ht="12" customHeight="1" thickBot="1">
      <c r="A24" s="108">
        <v>6</v>
      </c>
      <c r="B24" s="109" t="s">
        <v>71</v>
      </c>
      <c r="C24" s="165">
        <v>2</v>
      </c>
      <c r="D24" s="165">
        <v>3</v>
      </c>
      <c r="E24" s="165">
        <v>2</v>
      </c>
      <c r="F24" s="166">
        <v>2</v>
      </c>
      <c r="G24" s="10">
        <f t="shared" si="1"/>
        <v>9</v>
      </c>
      <c r="H24" s="168">
        <v>2</v>
      </c>
      <c r="I24" s="165">
        <v>2</v>
      </c>
      <c r="J24" s="165"/>
      <c r="K24" s="165">
        <v>3</v>
      </c>
      <c r="L24" s="166"/>
      <c r="M24" s="10">
        <f t="shared" si="2"/>
        <v>7</v>
      </c>
      <c r="N24" s="168"/>
      <c r="O24" s="166"/>
      <c r="P24" s="10">
        <f t="shared" si="0"/>
        <v>0</v>
      </c>
      <c r="Q24" s="10">
        <f t="shared" si="3"/>
        <v>16</v>
      </c>
    </row>
    <row r="25" spans="1:17" ht="12" customHeight="1" thickBot="1">
      <c r="A25" s="108">
        <v>7</v>
      </c>
      <c r="B25" s="109" t="s">
        <v>72</v>
      </c>
      <c r="C25" s="165"/>
      <c r="D25" s="165"/>
      <c r="E25" s="165"/>
      <c r="F25" s="166"/>
      <c r="G25" s="10">
        <f t="shared" si="1"/>
        <v>0</v>
      </c>
      <c r="H25" s="168">
        <v>1</v>
      </c>
      <c r="I25" s="165"/>
      <c r="J25" s="165"/>
      <c r="K25" s="165"/>
      <c r="L25" s="166">
        <v>3</v>
      </c>
      <c r="M25" s="10">
        <f t="shared" si="2"/>
        <v>4</v>
      </c>
      <c r="N25" s="168"/>
      <c r="O25" s="166"/>
      <c r="P25" s="10">
        <f t="shared" si="0"/>
        <v>0</v>
      </c>
      <c r="Q25" s="10">
        <f t="shared" si="3"/>
        <v>4</v>
      </c>
    </row>
    <row r="26" spans="1:17" ht="13.5" thickBot="1">
      <c r="A26" s="102"/>
      <c r="B26" s="103" t="s">
        <v>19</v>
      </c>
      <c r="C26" s="165"/>
      <c r="D26" s="165"/>
      <c r="E26" s="165"/>
      <c r="F26" s="166">
        <v>1</v>
      </c>
      <c r="G26" s="10">
        <f t="shared" si="1"/>
        <v>1</v>
      </c>
      <c r="H26" s="168"/>
      <c r="I26" s="165"/>
      <c r="J26" s="165"/>
      <c r="K26" s="165"/>
      <c r="L26" s="166"/>
      <c r="M26" s="10">
        <f t="shared" si="2"/>
        <v>0</v>
      </c>
      <c r="N26" s="168"/>
      <c r="O26" s="166"/>
      <c r="P26" s="10">
        <f t="shared" si="0"/>
        <v>0</v>
      </c>
      <c r="Q26" s="10">
        <f t="shared" si="3"/>
        <v>1</v>
      </c>
    </row>
    <row r="27" spans="1:17" ht="13.5" thickBot="1">
      <c r="A27" s="102"/>
      <c r="B27" s="103" t="s">
        <v>20</v>
      </c>
      <c r="C27" s="165"/>
      <c r="D27" s="165"/>
      <c r="E27" s="165"/>
      <c r="F27" s="165"/>
      <c r="G27" s="10">
        <f t="shared" si="1"/>
        <v>0</v>
      </c>
      <c r="H27" s="166"/>
      <c r="I27" s="165"/>
      <c r="J27" s="165"/>
      <c r="K27" s="165"/>
      <c r="L27" s="165"/>
      <c r="M27" s="10">
        <f t="shared" si="2"/>
        <v>0</v>
      </c>
      <c r="N27" s="168"/>
      <c r="O27" s="166"/>
      <c r="P27" s="10">
        <f t="shared" si="0"/>
        <v>0</v>
      </c>
      <c r="Q27" s="10">
        <f t="shared" si="3"/>
        <v>0</v>
      </c>
    </row>
    <row r="28" spans="1:17" ht="13.5" thickBot="1">
      <c r="A28" s="102"/>
      <c r="B28" s="103" t="s">
        <v>21</v>
      </c>
      <c r="C28" s="165"/>
      <c r="D28" s="165"/>
      <c r="E28" s="165"/>
      <c r="F28" s="165"/>
      <c r="G28" s="10">
        <f t="shared" si="1"/>
        <v>0</v>
      </c>
      <c r="H28" s="166"/>
      <c r="I28" s="165"/>
      <c r="J28" s="165"/>
      <c r="K28" s="165"/>
      <c r="L28" s="165"/>
      <c r="M28" s="10">
        <f t="shared" si="2"/>
        <v>0</v>
      </c>
      <c r="N28" s="168"/>
      <c r="O28" s="166"/>
      <c r="P28" s="10">
        <f t="shared" si="0"/>
        <v>0</v>
      </c>
      <c r="Q28" s="10">
        <f t="shared" si="3"/>
        <v>0</v>
      </c>
    </row>
    <row r="29" spans="1:17" ht="13.5" thickBot="1">
      <c r="A29" s="110">
        <v>8</v>
      </c>
      <c r="B29" s="111" t="s">
        <v>73</v>
      </c>
      <c r="C29" s="170"/>
      <c r="D29" s="170"/>
      <c r="E29" s="170"/>
      <c r="F29" s="170"/>
      <c r="G29" s="10">
        <f t="shared" si="1"/>
        <v>0</v>
      </c>
      <c r="H29" s="171"/>
      <c r="I29" s="170"/>
      <c r="J29" s="170"/>
      <c r="K29" s="170"/>
      <c r="L29" s="170"/>
      <c r="M29" s="10">
        <f t="shared" si="2"/>
        <v>0</v>
      </c>
      <c r="N29" s="172"/>
      <c r="O29" s="171"/>
      <c r="P29" s="10">
        <f t="shared" si="0"/>
        <v>0</v>
      </c>
      <c r="Q29" s="10">
        <f t="shared" si="3"/>
        <v>0</v>
      </c>
    </row>
    <row r="30" spans="1:17" ht="13.5" customHeight="1" thickBot="1">
      <c r="A30" s="339" t="s">
        <v>16</v>
      </c>
      <c r="B30" s="347"/>
      <c r="C30" s="173">
        <f>C14+C15+C16+C17+C18+C19+C20+C21+C22+C23+C24+C25+C26+C27+C28+C29</f>
        <v>10</v>
      </c>
      <c r="D30" s="173">
        <f aca="true" t="shared" si="5" ref="D30:Q30">D14+D15+D16+D17+D18+D19+D20+D21+D22+D23+D24+D25+D26+D27+D28+D29</f>
        <v>11</v>
      </c>
      <c r="E30" s="173">
        <f t="shared" si="5"/>
        <v>10</v>
      </c>
      <c r="F30" s="173">
        <f t="shared" si="5"/>
        <v>5</v>
      </c>
      <c r="G30" s="173">
        <f t="shared" si="5"/>
        <v>36</v>
      </c>
      <c r="H30" s="173">
        <f t="shared" si="5"/>
        <v>11</v>
      </c>
      <c r="I30" s="173">
        <f t="shared" si="5"/>
        <v>15</v>
      </c>
      <c r="J30" s="173">
        <f t="shared" si="5"/>
        <v>9</v>
      </c>
      <c r="K30" s="173">
        <f t="shared" si="5"/>
        <v>9</v>
      </c>
      <c r="L30" s="173">
        <f t="shared" si="5"/>
        <v>11</v>
      </c>
      <c r="M30" s="173">
        <f t="shared" si="5"/>
        <v>55</v>
      </c>
      <c r="N30" s="173">
        <f t="shared" si="5"/>
        <v>0</v>
      </c>
      <c r="O30" s="173">
        <f t="shared" si="5"/>
        <v>0</v>
      </c>
      <c r="P30" s="173">
        <f t="shared" si="5"/>
        <v>0</v>
      </c>
      <c r="Q30" s="173">
        <f t="shared" si="5"/>
        <v>91</v>
      </c>
    </row>
    <row r="31" spans="1:17" ht="15" customHeight="1" thickBot="1">
      <c r="A31" s="345" t="s">
        <v>23</v>
      </c>
      <c r="B31" s="346"/>
      <c r="C31" s="381"/>
      <c r="D31" s="382"/>
      <c r="E31" s="382"/>
      <c r="F31" s="382"/>
      <c r="G31" s="382"/>
      <c r="H31" s="382"/>
      <c r="I31" s="382"/>
      <c r="J31" s="382"/>
      <c r="K31" s="382"/>
      <c r="L31" s="382"/>
      <c r="M31" s="382"/>
      <c r="N31" s="382"/>
      <c r="O31" s="382"/>
      <c r="P31" s="382"/>
      <c r="Q31" s="383"/>
    </row>
    <row r="32" spans="1:17" ht="13.5" thickBot="1">
      <c r="A32" s="174">
        <v>1</v>
      </c>
      <c r="B32" s="156" t="s">
        <v>76</v>
      </c>
      <c r="C32" s="5"/>
      <c r="D32" s="5"/>
      <c r="E32" s="5">
        <v>3</v>
      </c>
      <c r="F32" s="175">
        <v>5</v>
      </c>
      <c r="G32" s="10">
        <f>SUM(C32:F32)</f>
        <v>8</v>
      </c>
      <c r="H32" s="14">
        <v>2</v>
      </c>
      <c r="I32" s="5"/>
      <c r="J32" s="5">
        <v>2</v>
      </c>
      <c r="K32" s="5">
        <v>5</v>
      </c>
      <c r="L32" s="175">
        <v>5</v>
      </c>
      <c r="M32" s="10">
        <f>SUM(H32:L32)</f>
        <v>14</v>
      </c>
      <c r="N32" s="14"/>
      <c r="O32" s="175"/>
      <c r="P32" s="10">
        <f>SUM(N32:O32)</f>
        <v>0</v>
      </c>
      <c r="Q32" s="10">
        <f>SUM(G32,M32,P32)</f>
        <v>22</v>
      </c>
    </row>
    <row r="33" spans="1:17" ht="13.5" thickBot="1">
      <c r="A33" s="104"/>
      <c r="B33" s="176" t="s">
        <v>55</v>
      </c>
      <c r="C33" s="177"/>
      <c r="D33" s="177"/>
      <c r="E33" s="177"/>
      <c r="F33" s="178"/>
      <c r="G33" s="10">
        <f>SUM(C33:F33)</f>
        <v>0</v>
      </c>
      <c r="H33" s="179"/>
      <c r="I33" s="177">
        <v>1</v>
      </c>
      <c r="J33" s="177">
        <v>1</v>
      </c>
      <c r="K33" s="177"/>
      <c r="L33" s="178"/>
      <c r="M33" s="10">
        <f>SUM(H33:L33)</f>
        <v>2</v>
      </c>
      <c r="N33" s="179"/>
      <c r="O33" s="178"/>
      <c r="P33" s="10">
        <f>SUM(N33:O33)</f>
        <v>0</v>
      </c>
      <c r="Q33" s="10">
        <f>SUM(G33,M33,P33)</f>
        <v>2</v>
      </c>
    </row>
    <row r="34" spans="1:17" ht="13.5" thickBot="1">
      <c r="A34" s="104"/>
      <c r="B34" s="103" t="s">
        <v>56</v>
      </c>
      <c r="C34" s="1"/>
      <c r="D34" s="1"/>
      <c r="E34" s="1"/>
      <c r="F34" s="1"/>
      <c r="G34" s="10">
        <f t="shared" si="1"/>
        <v>0</v>
      </c>
      <c r="H34" s="6"/>
      <c r="I34" s="1"/>
      <c r="J34" s="1"/>
      <c r="K34" s="1"/>
      <c r="L34" s="1"/>
      <c r="M34" s="10">
        <f t="shared" si="2"/>
        <v>0</v>
      </c>
      <c r="N34" s="13"/>
      <c r="O34" s="6"/>
      <c r="P34" s="10">
        <f t="shared" si="0"/>
        <v>0</v>
      </c>
      <c r="Q34" s="10">
        <f t="shared" si="3"/>
        <v>0</v>
      </c>
    </row>
    <row r="35" spans="1:17" ht="12" customHeight="1" thickBot="1">
      <c r="A35" s="180">
        <v>2</v>
      </c>
      <c r="B35" s="109" t="s">
        <v>60</v>
      </c>
      <c r="C35" s="1">
        <v>2</v>
      </c>
      <c r="D35" s="1">
        <v>0</v>
      </c>
      <c r="E35" s="1">
        <v>0</v>
      </c>
      <c r="F35" s="6">
        <v>0</v>
      </c>
      <c r="G35" s="10">
        <f t="shared" si="1"/>
        <v>2</v>
      </c>
      <c r="H35" s="13">
        <v>2</v>
      </c>
      <c r="I35" s="1">
        <v>4</v>
      </c>
      <c r="J35" s="1">
        <v>4</v>
      </c>
      <c r="K35" s="1">
        <v>1</v>
      </c>
      <c r="L35" s="6">
        <v>2</v>
      </c>
      <c r="M35" s="10">
        <f t="shared" si="2"/>
        <v>13</v>
      </c>
      <c r="N35" s="13">
        <v>0</v>
      </c>
      <c r="O35" s="6">
        <v>0</v>
      </c>
      <c r="P35" s="10">
        <f t="shared" si="0"/>
        <v>0</v>
      </c>
      <c r="Q35" s="10">
        <f t="shared" si="3"/>
        <v>15</v>
      </c>
    </row>
    <row r="36" spans="1:17" ht="13.5" thickBot="1">
      <c r="A36" s="104"/>
      <c r="B36" s="176" t="s">
        <v>61</v>
      </c>
      <c r="C36" s="177"/>
      <c r="D36" s="177"/>
      <c r="E36" s="177"/>
      <c r="F36" s="177"/>
      <c r="G36" s="10">
        <f t="shared" si="1"/>
        <v>0</v>
      </c>
      <c r="H36" s="178"/>
      <c r="I36" s="177"/>
      <c r="J36" s="177"/>
      <c r="K36" s="177"/>
      <c r="L36" s="177"/>
      <c r="M36" s="10">
        <f t="shared" si="2"/>
        <v>0</v>
      </c>
      <c r="N36" s="179"/>
      <c r="O36" s="178"/>
      <c r="P36" s="10">
        <f t="shared" si="0"/>
        <v>0</v>
      </c>
      <c r="Q36" s="10">
        <f t="shared" si="3"/>
        <v>0</v>
      </c>
    </row>
    <row r="37" spans="1:17" ht="13.5" thickBot="1">
      <c r="A37" s="104"/>
      <c r="B37" s="103" t="s">
        <v>62</v>
      </c>
      <c r="C37" s="1"/>
      <c r="D37" s="1"/>
      <c r="E37" s="1"/>
      <c r="F37" s="1"/>
      <c r="G37" s="10">
        <f t="shared" si="1"/>
        <v>0</v>
      </c>
      <c r="H37" s="6"/>
      <c r="I37" s="1"/>
      <c r="J37" s="1"/>
      <c r="K37" s="1"/>
      <c r="L37" s="1"/>
      <c r="M37" s="10">
        <f t="shared" si="2"/>
        <v>0</v>
      </c>
      <c r="N37" s="13"/>
      <c r="O37" s="6"/>
      <c r="P37" s="10">
        <f t="shared" si="0"/>
        <v>0</v>
      </c>
      <c r="Q37" s="10">
        <f t="shared" si="3"/>
        <v>0</v>
      </c>
    </row>
    <row r="38" spans="1:17" ht="11.25" customHeight="1" thickBot="1">
      <c r="A38" s="180">
        <v>3</v>
      </c>
      <c r="B38" s="181" t="s">
        <v>63</v>
      </c>
      <c r="C38" s="1"/>
      <c r="D38" s="1">
        <v>1</v>
      </c>
      <c r="E38" s="1">
        <v>1</v>
      </c>
      <c r="F38" s="6"/>
      <c r="G38" s="10">
        <f t="shared" si="1"/>
        <v>2</v>
      </c>
      <c r="H38" s="13"/>
      <c r="I38" s="1">
        <v>1</v>
      </c>
      <c r="J38" s="1">
        <v>2</v>
      </c>
      <c r="K38" s="1"/>
      <c r="L38" s="6">
        <v>1</v>
      </c>
      <c r="M38" s="10">
        <f t="shared" si="2"/>
        <v>4</v>
      </c>
      <c r="N38" s="13"/>
      <c r="O38" s="6"/>
      <c r="P38" s="10">
        <f t="shared" si="0"/>
        <v>0</v>
      </c>
      <c r="Q38" s="10">
        <f t="shared" si="3"/>
        <v>6</v>
      </c>
    </row>
    <row r="39" spans="1:17" ht="13.5" thickBot="1">
      <c r="A39" s="104"/>
      <c r="B39" s="105" t="s">
        <v>57</v>
      </c>
      <c r="C39" s="1"/>
      <c r="D39" s="1"/>
      <c r="E39" s="1"/>
      <c r="F39" s="1"/>
      <c r="G39" s="10">
        <f t="shared" si="1"/>
        <v>0</v>
      </c>
      <c r="H39" s="6"/>
      <c r="I39" s="1"/>
      <c r="J39" s="1"/>
      <c r="K39" s="1"/>
      <c r="L39" s="1"/>
      <c r="M39" s="10">
        <f t="shared" si="2"/>
        <v>0</v>
      </c>
      <c r="N39" s="13"/>
      <c r="O39" s="6"/>
      <c r="P39" s="10">
        <f t="shared" si="0"/>
        <v>0</v>
      </c>
      <c r="Q39" s="10">
        <f t="shared" si="3"/>
        <v>0</v>
      </c>
    </row>
    <row r="40" spans="1:17" ht="13.5" thickBot="1">
      <c r="A40" s="104"/>
      <c r="B40" s="103" t="s">
        <v>58</v>
      </c>
      <c r="C40" s="1"/>
      <c r="D40" s="1"/>
      <c r="E40" s="1"/>
      <c r="F40" s="1"/>
      <c r="G40" s="10">
        <f t="shared" si="1"/>
        <v>0</v>
      </c>
      <c r="H40" s="6"/>
      <c r="I40" s="1"/>
      <c r="J40" s="1"/>
      <c r="K40" s="1"/>
      <c r="L40" s="1"/>
      <c r="M40" s="10">
        <f t="shared" si="2"/>
        <v>0</v>
      </c>
      <c r="N40" s="13"/>
      <c r="O40" s="6"/>
      <c r="P40" s="10">
        <f t="shared" si="0"/>
        <v>0</v>
      </c>
      <c r="Q40" s="10">
        <f t="shared" si="3"/>
        <v>0</v>
      </c>
    </row>
    <row r="41" spans="1:17" ht="13.5" thickBot="1">
      <c r="A41" s="104"/>
      <c r="B41" s="103" t="s">
        <v>59</v>
      </c>
      <c r="C41" s="1"/>
      <c r="D41" s="1"/>
      <c r="E41" s="1"/>
      <c r="F41" s="1"/>
      <c r="G41" s="10">
        <f t="shared" si="1"/>
        <v>0</v>
      </c>
      <c r="H41" s="6"/>
      <c r="I41" s="1"/>
      <c r="J41" s="1"/>
      <c r="K41" s="1"/>
      <c r="L41" s="1"/>
      <c r="M41" s="10">
        <f t="shared" si="2"/>
        <v>0</v>
      </c>
      <c r="N41" s="13"/>
      <c r="O41" s="6"/>
      <c r="P41" s="10">
        <f t="shared" si="0"/>
        <v>0</v>
      </c>
      <c r="Q41" s="10">
        <f t="shared" si="3"/>
        <v>0</v>
      </c>
    </row>
    <row r="42" spans="1:17" ht="13.5" customHeight="1" thickBot="1">
      <c r="A42" s="112">
        <v>4</v>
      </c>
      <c r="B42" s="111" t="s">
        <v>64</v>
      </c>
      <c r="C42" s="182"/>
      <c r="D42" s="182"/>
      <c r="E42" s="182"/>
      <c r="F42" s="182"/>
      <c r="G42" s="10">
        <f t="shared" si="1"/>
        <v>0</v>
      </c>
      <c r="H42" s="183"/>
      <c r="I42" s="182"/>
      <c r="J42" s="182"/>
      <c r="K42" s="182"/>
      <c r="L42" s="182"/>
      <c r="M42" s="10">
        <f t="shared" si="2"/>
        <v>0</v>
      </c>
      <c r="N42" s="184"/>
      <c r="O42" s="183"/>
      <c r="P42" s="10">
        <f t="shared" si="0"/>
        <v>0</v>
      </c>
      <c r="Q42" s="10">
        <f t="shared" si="3"/>
        <v>0</v>
      </c>
    </row>
    <row r="43" spans="1:17" ht="16.5" customHeight="1" thickBot="1">
      <c r="A43" s="348" t="s">
        <v>16</v>
      </c>
      <c r="B43" s="349"/>
      <c r="C43" s="2">
        <f>C32+C33+C34+C35+C36+C37+C38+C39+C40+C41+C42</f>
        <v>2</v>
      </c>
      <c r="D43" s="2">
        <f aca="true" t="shared" si="6" ref="D43:Q43">D32+D33+D34+D35+D36+D37+D38+D39+D40+D41+D42</f>
        <v>1</v>
      </c>
      <c r="E43" s="2">
        <f t="shared" si="6"/>
        <v>4</v>
      </c>
      <c r="F43" s="2">
        <f t="shared" si="6"/>
        <v>5</v>
      </c>
      <c r="G43" s="10">
        <f t="shared" si="1"/>
        <v>12</v>
      </c>
      <c r="H43" s="2">
        <f t="shared" si="6"/>
        <v>4</v>
      </c>
      <c r="I43" s="2">
        <f t="shared" si="6"/>
        <v>6</v>
      </c>
      <c r="J43" s="2">
        <f t="shared" si="6"/>
        <v>9</v>
      </c>
      <c r="K43" s="2">
        <f t="shared" si="6"/>
        <v>6</v>
      </c>
      <c r="L43" s="2">
        <f t="shared" si="6"/>
        <v>8</v>
      </c>
      <c r="M43" s="10">
        <f t="shared" si="2"/>
        <v>33</v>
      </c>
      <c r="N43" s="2">
        <f t="shared" si="6"/>
        <v>0</v>
      </c>
      <c r="O43" s="2">
        <f t="shared" si="6"/>
        <v>0</v>
      </c>
      <c r="P43" s="10">
        <f t="shared" si="0"/>
        <v>0</v>
      </c>
      <c r="Q43" s="2">
        <f t="shared" si="6"/>
        <v>45</v>
      </c>
    </row>
    <row r="44" spans="1:18" ht="15.75" customHeight="1" thickBot="1">
      <c r="A44" s="352" t="s">
        <v>24</v>
      </c>
      <c r="B44" s="353"/>
      <c r="C44" s="371"/>
      <c r="D44" s="368"/>
      <c r="E44" s="368"/>
      <c r="F44" s="368"/>
      <c r="G44" s="368"/>
      <c r="H44" s="368"/>
      <c r="I44" s="368"/>
      <c r="J44" s="368"/>
      <c r="K44" s="368"/>
      <c r="L44" s="368"/>
      <c r="M44" s="368"/>
      <c r="N44" s="368"/>
      <c r="O44" s="368"/>
      <c r="P44" s="368"/>
      <c r="Q44" s="370"/>
      <c r="R44" s="31"/>
    </row>
    <row r="45" spans="1:18" ht="13.5" thickBot="1">
      <c r="A45" s="185">
        <v>1</v>
      </c>
      <c r="B45" s="109" t="s">
        <v>74</v>
      </c>
      <c r="C45" s="187">
        <v>2</v>
      </c>
      <c r="D45" s="187">
        <v>2</v>
      </c>
      <c r="E45" s="187">
        <v>5</v>
      </c>
      <c r="F45" s="188">
        <v>2</v>
      </c>
      <c r="G45" s="10">
        <f aca="true" t="shared" si="7" ref="G45:G50">SUM(C45:F45)</f>
        <v>11</v>
      </c>
      <c r="H45" s="189">
        <v>5</v>
      </c>
      <c r="I45" s="187">
        <v>2</v>
      </c>
      <c r="J45" s="187">
        <v>4</v>
      </c>
      <c r="K45" s="187">
        <v>4</v>
      </c>
      <c r="L45" s="188">
        <v>7</v>
      </c>
      <c r="M45" s="10">
        <f aca="true" t="shared" si="8" ref="M45:M50">SUM(H45:L45)</f>
        <v>22</v>
      </c>
      <c r="N45" s="189"/>
      <c r="O45" s="188"/>
      <c r="P45" s="10">
        <f aca="true" t="shared" si="9" ref="P45:P50">SUM(N45:O45)</f>
        <v>0</v>
      </c>
      <c r="Q45" s="10">
        <f aca="true" t="shared" si="10" ref="Q45:Q50">SUM(G45,M45,P45)</f>
        <v>33</v>
      </c>
      <c r="R45" s="31"/>
    </row>
    <row r="46" spans="1:18" ht="13.5" thickBot="1">
      <c r="A46" s="102"/>
      <c r="B46" s="310" t="s">
        <v>78</v>
      </c>
      <c r="C46" s="190"/>
      <c r="D46" s="190"/>
      <c r="E46" s="190"/>
      <c r="F46" s="191"/>
      <c r="G46" s="10">
        <f t="shared" si="7"/>
        <v>0</v>
      </c>
      <c r="H46" s="192"/>
      <c r="I46" s="190"/>
      <c r="J46" s="190"/>
      <c r="K46" s="190"/>
      <c r="L46" s="191"/>
      <c r="M46" s="10">
        <f t="shared" si="8"/>
        <v>0</v>
      </c>
      <c r="N46" s="192"/>
      <c r="O46" s="191"/>
      <c r="P46" s="10">
        <f t="shared" si="9"/>
        <v>0</v>
      </c>
      <c r="Q46" s="10">
        <f t="shared" si="10"/>
        <v>0</v>
      </c>
      <c r="R46" s="31"/>
    </row>
    <row r="47" spans="1:18" ht="13.5" thickBot="1">
      <c r="A47" s="102"/>
      <c r="B47" s="310" t="s">
        <v>77</v>
      </c>
      <c r="C47" s="190">
        <v>1</v>
      </c>
      <c r="D47" s="190"/>
      <c r="E47" s="190"/>
      <c r="F47" s="191"/>
      <c r="G47" s="10">
        <f t="shared" si="7"/>
        <v>1</v>
      </c>
      <c r="H47" s="192"/>
      <c r="I47" s="190"/>
      <c r="J47" s="190"/>
      <c r="K47" s="190"/>
      <c r="L47" s="191"/>
      <c r="M47" s="10">
        <f t="shared" si="8"/>
        <v>0</v>
      </c>
      <c r="N47" s="192"/>
      <c r="O47" s="191"/>
      <c r="P47" s="10">
        <f t="shared" si="9"/>
        <v>0</v>
      </c>
      <c r="Q47" s="10">
        <f t="shared" si="10"/>
        <v>1</v>
      </c>
      <c r="R47" s="31"/>
    </row>
    <row r="48" spans="1:18" ht="13.5" thickBot="1">
      <c r="A48" s="102"/>
      <c r="B48" s="310" t="s">
        <v>80</v>
      </c>
      <c r="C48" s="190"/>
      <c r="D48" s="190"/>
      <c r="E48" s="190"/>
      <c r="F48" s="191"/>
      <c r="G48" s="10">
        <f t="shared" si="7"/>
        <v>0</v>
      </c>
      <c r="H48" s="192"/>
      <c r="I48" s="190"/>
      <c r="J48" s="190"/>
      <c r="K48" s="190"/>
      <c r="L48" s="191"/>
      <c r="M48" s="10">
        <f t="shared" si="8"/>
        <v>0</v>
      </c>
      <c r="N48" s="192"/>
      <c r="O48" s="191"/>
      <c r="P48" s="10">
        <f t="shared" si="9"/>
        <v>0</v>
      </c>
      <c r="Q48" s="10">
        <f t="shared" si="10"/>
        <v>0</v>
      </c>
      <c r="R48" s="31"/>
    </row>
    <row r="49" spans="1:18" ht="13.5" thickBot="1">
      <c r="A49" s="102"/>
      <c r="B49" s="310" t="s">
        <v>81</v>
      </c>
      <c r="C49" s="190"/>
      <c r="D49" s="190"/>
      <c r="E49" s="190"/>
      <c r="F49" s="191">
        <v>1</v>
      </c>
      <c r="G49" s="10">
        <f t="shared" si="7"/>
        <v>1</v>
      </c>
      <c r="H49" s="192">
        <v>1</v>
      </c>
      <c r="I49" s="190">
        <v>1</v>
      </c>
      <c r="J49" s="190">
        <v>1</v>
      </c>
      <c r="K49" s="190"/>
      <c r="L49" s="191">
        <v>1</v>
      </c>
      <c r="M49" s="10">
        <f t="shared" si="8"/>
        <v>4</v>
      </c>
      <c r="N49" s="192"/>
      <c r="O49" s="191"/>
      <c r="P49" s="10">
        <f t="shared" si="9"/>
        <v>0</v>
      </c>
      <c r="Q49" s="10">
        <f t="shared" si="10"/>
        <v>5</v>
      </c>
      <c r="R49" s="31"/>
    </row>
    <row r="50" spans="1:18" ht="13.5" thickBot="1">
      <c r="A50" s="102"/>
      <c r="B50" s="310" t="s">
        <v>79</v>
      </c>
      <c r="C50" s="190"/>
      <c r="D50" s="190"/>
      <c r="E50" s="190"/>
      <c r="F50" s="191"/>
      <c r="G50" s="10">
        <f t="shared" si="7"/>
        <v>0</v>
      </c>
      <c r="H50" s="192"/>
      <c r="I50" s="190"/>
      <c r="J50" s="190"/>
      <c r="K50" s="190"/>
      <c r="L50" s="191"/>
      <c r="M50" s="10">
        <f t="shared" si="8"/>
        <v>0</v>
      </c>
      <c r="N50" s="192"/>
      <c r="O50" s="191"/>
      <c r="P50" s="10">
        <f t="shared" si="9"/>
        <v>0</v>
      </c>
      <c r="Q50" s="10">
        <f t="shared" si="10"/>
        <v>0</v>
      </c>
      <c r="R50" s="31"/>
    </row>
    <row r="51" spans="1:18" ht="13.5" thickBot="1">
      <c r="A51" s="108">
        <v>2</v>
      </c>
      <c r="B51" s="109" t="s">
        <v>65</v>
      </c>
      <c r="C51" s="190"/>
      <c r="D51" s="190">
        <v>1</v>
      </c>
      <c r="E51" s="190"/>
      <c r="F51" s="191">
        <v>1</v>
      </c>
      <c r="G51" s="10">
        <f>SUM(C51:F51)</f>
        <v>2</v>
      </c>
      <c r="H51" s="192"/>
      <c r="I51" s="190"/>
      <c r="J51" s="190"/>
      <c r="K51" s="190"/>
      <c r="L51" s="191"/>
      <c r="M51" s="10">
        <f>SUM(H51:L51)</f>
        <v>0</v>
      </c>
      <c r="N51" s="192"/>
      <c r="O51" s="191"/>
      <c r="P51" s="10">
        <f>SUM(N51:O51)</f>
        <v>0</v>
      </c>
      <c r="Q51" s="10">
        <f>SUM(G51,M51,P51)</f>
        <v>2</v>
      </c>
      <c r="R51" s="31"/>
    </row>
    <row r="52" spans="1:17" ht="13.5" thickBot="1">
      <c r="A52" s="108">
        <v>3</v>
      </c>
      <c r="B52" s="109" t="s">
        <v>75</v>
      </c>
      <c r="C52" s="190"/>
      <c r="D52" s="190"/>
      <c r="E52" s="190">
        <v>1</v>
      </c>
      <c r="F52" s="191">
        <v>1</v>
      </c>
      <c r="G52" s="10">
        <f>SUM(C52:F52)</f>
        <v>2</v>
      </c>
      <c r="H52" s="192"/>
      <c r="I52" s="190">
        <v>1</v>
      </c>
      <c r="J52" s="190"/>
      <c r="K52" s="190"/>
      <c r="L52" s="191"/>
      <c r="M52" s="10">
        <f>SUM(H52:L52)</f>
        <v>1</v>
      </c>
      <c r="N52" s="192"/>
      <c r="O52" s="191"/>
      <c r="P52" s="10">
        <f>SUM(N52:O52)</f>
        <v>0</v>
      </c>
      <c r="Q52" s="10">
        <f>SUM(G52,M52,P52)</f>
        <v>3</v>
      </c>
    </row>
    <row r="53" spans="1:17" ht="13.5" thickBot="1">
      <c r="A53" s="108"/>
      <c r="B53" s="103" t="s">
        <v>82</v>
      </c>
      <c r="C53" s="190"/>
      <c r="D53" s="190"/>
      <c r="E53" s="190"/>
      <c r="F53" s="191"/>
      <c r="G53" s="10">
        <f>SUM(C53:F53)</f>
        <v>0</v>
      </c>
      <c r="H53" s="192"/>
      <c r="I53" s="190"/>
      <c r="J53" s="190"/>
      <c r="K53" s="190">
        <v>1</v>
      </c>
      <c r="L53" s="191">
        <v>1</v>
      </c>
      <c r="M53" s="10">
        <f>SUM(H53:L53)</f>
        <v>2</v>
      </c>
      <c r="N53" s="192"/>
      <c r="O53" s="191"/>
      <c r="P53" s="10">
        <f>SUM(N53:O53)</f>
        <v>0</v>
      </c>
      <c r="Q53" s="10">
        <f>SUM(G53,M53,P53)</f>
        <v>2</v>
      </c>
    </row>
    <row r="54" spans="1:17" ht="13.5" thickBot="1">
      <c r="A54" s="108"/>
      <c r="B54" s="103" t="s">
        <v>83</v>
      </c>
      <c r="C54" s="190"/>
      <c r="D54" s="190"/>
      <c r="E54" s="190"/>
      <c r="F54" s="190"/>
      <c r="G54" s="10">
        <f t="shared" si="1"/>
        <v>0</v>
      </c>
      <c r="H54" s="191"/>
      <c r="I54" s="190"/>
      <c r="J54" s="190"/>
      <c r="K54" s="190"/>
      <c r="L54" s="190"/>
      <c r="M54" s="10">
        <f t="shared" si="2"/>
        <v>0</v>
      </c>
      <c r="N54" s="192"/>
      <c r="O54" s="191"/>
      <c r="P54" s="10">
        <f t="shared" si="0"/>
        <v>0</v>
      </c>
      <c r="Q54" s="10">
        <f t="shared" si="3"/>
        <v>0</v>
      </c>
    </row>
    <row r="55" spans="1:17" ht="13.5" thickBot="1">
      <c r="A55" s="108"/>
      <c r="B55" s="103" t="s">
        <v>84</v>
      </c>
      <c r="C55" s="190"/>
      <c r="D55" s="190"/>
      <c r="E55" s="190"/>
      <c r="F55" s="190"/>
      <c r="G55" s="10">
        <f t="shared" si="1"/>
        <v>0</v>
      </c>
      <c r="H55" s="191"/>
      <c r="I55" s="190"/>
      <c r="J55" s="190"/>
      <c r="K55" s="190"/>
      <c r="L55" s="190"/>
      <c r="M55" s="10">
        <f t="shared" si="2"/>
        <v>0</v>
      </c>
      <c r="N55" s="192"/>
      <c r="O55" s="191"/>
      <c r="P55" s="10">
        <f t="shared" si="0"/>
        <v>0</v>
      </c>
      <c r="Q55" s="10">
        <f t="shared" si="3"/>
        <v>0</v>
      </c>
    </row>
    <row r="56" spans="1:17" ht="13.5" thickBot="1">
      <c r="A56" s="108"/>
      <c r="B56" s="103" t="s">
        <v>85</v>
      </c>
      <c r="C56" s="190"/>
      <c r="D56" s="190"/>
      <c r="E56" s="190"/>
      <c r="F56" s="190"/>
      <c r="G56" s="10">
        <f t="shared" si="1"/>
        <v>0</v>
      </c>
      <c r="H56" s="191"/>
      <c r="I56" s="190"/>
      <c r="J56" s="190"/>
      <c r="K56" s="190"/>
      <c r="L56" s="190"/>
      <c r="M56" s="10">
        <f t="shared" si="2"/>
        <v>0</v>
      </c>
      <c r="N56" s="192"/>
      <c r="O56" s="191"/>
      <c r="P56" s="10">
        <f t="shared" si="0"/>
        <v>0</v>
      </c>
      <c r="Q56" s="10">
        <f t="shared" si="3"/>
        <v>0</v>
      </c>
    </row>
    <row r="57" spans="1:17" ht="13.5" thickBot="1">
      <c r="A57" s="108">
        <v>4</v>
      </c>
      <c r="B57" s="109" t="s">
        <v>86</v>
      </c>
      <c r="C57" s="190"/>
      <c r="D57" s="190">
        <v>1</v>
      </c>
      <c r="E57" s="190"/>
      <c r="F57" s="191"/>
      <c r="G57" s="10">
        <f t="shared" si="1"/>
        <v>1</v>
      </c>
      <c r="H57" s="192"/>
      <c r="I57" s="190"/>
      <c r="J57" s="190">
        <v>1</v>
      </c>
      <c r="K57" s="190"/>
      <c r="L57" s="191"/>
      <c r="M57" s="10">
        <f t="shared" si="2"/>
        <v>1</v>
      </c>
      <c r="N57" s="192"/>
      <c r="O57" s="191"/>
      <c r="P57" s="10">
        <f t="shared" si="0"/>
        <v>0</v>
      </c>
      <c r="Q57" s="10">
        <f t="shared" si="3"/>
        <v>2</v>
      </c>
    </row>
    <row r="58" spans="1:17" ht="13.5" thickBot="1">
      <c r="A58" s="102"/>
      <c r="B58" s="103" t="s">
        <v>87</v>
      </c>
      <c r="C58" s="190"/>
      <c r="D58" s="190">
        <v>1</v>
      </c>
      <c r="E58" s="190">
        <v>1</v>
      </c>
      <c r="F58" s="191">
        <v>1</v>
      </c>
      <c r="G58" s="10">
        <f t="shared" si="1"/>
        <v>3</v>
      </c>
      <c r="H58" s="192"/>
      <c r="I58" s="190">
        <v>1</v>
      </c>
      <c r="J58" s="190">
        <v>2</v>
      </c>
      <c r="K58" s="190">
        <v>2</v>
      </c>
      <c r="L58" s="191"/>
      <c r="M58" s="10">
        <f t="shared" si="2"/>
        <v>5</v>
      </c>
      <c r="N58" s="192"/>
      <c r="O58" s="191"/>
      <c r="P58" s="10">
        <f t="shared" si="0"/>
        <v>0</v>
      </c>
      <c r="Q58" s="10">
        <f t="shared" si="3"/>
        <v>8</v>
      </c>
    </row>
    <row r="59" spans="1:17" ht="13.5" thickBot="1">
      <c r="A59" s="102"/>
      <c r="B59" s="103" t="s">
        <v>88</v>
      </c>
      <c r="C59" s="190"/>
      <c r="D59" s="190"/>
      <c r="E59" s="190"/>
      <c r="F59" s="190"/>
      <c r="G59" s="10">
        <f t="shared" si="1"/>
        <v>0</v>
      </c>
      <c r="H59" s="191"/>
      <c r="I59" s="190"/>
      <c r="J59" s="190"/>
      <c r="K59" s="190"/>
      <c r="L59" s="190"/>
      <c r="M59" s="10">
        <f t="shared" si="2"/>
        <v>0</v>
      </c>
      <c r="N59" s="192"/>
      <c r="O59" s="191"/>
      <c r="P59" s="10">
        <f t="shared" si="0"/>
        <v>0</v>
      </c>
      <c r="Q59" s="10">
        <f t="shared" si="3"/>
        <v>0</v>
      </c>
    </row>
    <row r="60" spans="1:17" ht="13.5" thickBot="1">
      <c r="A60" s="113"/>
      <c r="B60" s="114" t="s">
        <v>89</v>
      </c>
      <c r="C60" s="193"/>
      <c r="D60" s="193"/>
      <c r="E60" s="193"/>
      <c r="F60" s="193">
        <v>1</v>
      </c>
      <c r="G60" s="10">
        <f t="shared" si="1"/>
        <v>1</v>
      </c>
      <c r="H60" s="194"/>
      <c r="I60" s="195"/>
      <c r="J60" s="193"/>
      <c r="K60" s="193"/>
      <c r="L60" s="193"/>
      <c r="M60" s="10">
        <f t="shared" si="2"/>
        <v>0</v>
      </c>
      <c r="N60" s="196"/>
      <c r="O60" s="194"/>
      <c r="P60" s="10">
        <f t="shared" si="0"/>
        <v>0</v>
      </c>
      <c r="Q60" s="10">
        <f t="shared" si="3"/>
        <v>1</v>
      </c>
    </row>
    <row r="61" spans="1:17" ht="15.75" customHeight="1" thickBot="1">
      <c r="A61" s="339" t="s">
        <v>25</v>
      </c>
      <c r="B61" s="340"/>
      <c r="C61" s="2">
        <f>C45+C46+C47+C48+C49+C50+C51+C52+C53+C54+C55+C56+C57+C58+C59+C60</f>
        <v>3</v>
      </c>
      <c r="D61" s="2">
        <f aca="true" t="shared" si="11" ref="D61:Q61">D45+D46+D47+D48+D49+D50+D51+D52+D53+D54+D55+D56+D57+D58+D59+D60</f>
        <v>5</v>
      </c>
      <c r="E61" s="2">
        <f t="shared" si="11"/>
        <v>7</v>
      </c>
      <c r="F61" s="149">
        <f t="shared" si="11"/>
        <v>7</v>
      </c>
      <c r="G61" s="9">
        <f t="shared" si="11"/>
        <v>22</v>
      </c>
      <c r="H61" s="7">
        <f t="shared" si="11"/>
        <v>6</v>
      </c>
      <c r="I61" s="2">
        <f t="shared" si="11"/>
        <v>5</v>
      </c>
      <c r="J61" s="2">
        <f t="shared" si="11"/>
        <v>8</v>
      </c>
      <c r="K61" s="2">
        <f t="shared" si="11"/>
        <v>7</v>
      </c>
      <c r="L61" s="149">
        <f t="shared" si="11"/>
        <v>9</v>
      </c>
      <c r="M61" s="9">
        <f t="shared" si="11"/>
        <v>35</v>
      </c>
      <c r="N61" s="7">
        <f t="shared" si="11"/>
        <v>0</v>
      </c>
      <c r="O61" s="2">
        <f t="shared" si="11"/>
        <v>0</v>
      </c>
      <c r="P61" s="149">
        <f t="shared" si="11"/>
        <v>0</v>
      </c>
      <c r="Q61" s="9">
        <f t="shared" si="11"/>
        <v>57</v>
      </c>
    </row>
    <row r="62" spans="1:17" ht="15" customHeight="1" thickBot="1">
      <c r="A62" s="341" t="s">
        <v>26</v>
      </c>
      <c r="B62" s="341"/>
      <c r="C62" s="378"/>
      <c r="D62" s="379"/>
      <c r="E62" s="379"/>
      <c r="F62" s="379"/>
      <c r="G62" s="379"/>
      <c r="H62" s="379"/>
      <c r="I62" s="379"/>
      <c r="J62" s="379"/>
      <c r="K62" s="379"/>
      <c r="L62" s="379"/>
      <c r="M62" s="379"/>
      <c r="N62" s="379"/>
      <c r="O62" s="379"/>
      <c r="P62" s="379"/>
      <c r="Q62" s="380"/>
    </row>
    <row r="63" spans="1:17" ht="13.5" thickBot="1">
      <c r="A63" s="117">
        <v>1</v>
      </c>
      <c r="B63" s="156" t="s">
        <v>36</v>
      </c>
      <c r="C63" s="5">
        <v>1</v>
      </c>
      <c r="D63" s="5"/>
      <c r="E63" s="5"/>
      <c r="F63" s="175">
        <v>4</v>
      </c>
      <c r="G63" s="10">
        <f>SUM(C63:F63)</f>
        <v>5</v>
      </c>
      <c r="H63" s="14"/>
      <c r="I63" s="5">
        <v>1</v>
      </c>
      <c r="J63" s="5"/>
      <c r="K63" s="5"/>
      <c r="L63" s="175">
        <v>1</v>
      </c>
      <c r="M63" s="10">
        <f>SUM(H63:L63)</f>
        <v>2</v>
      </c>
      <c r="N63" s="14"/>
      <c r="O63" s="175"/>
      <c r="P63" s="10">
        <f>SUM(N63:O63)</f>
        <v>0</v>
      </c>
      <c r="Q63" s="10">
        <f>SUM(G63,M63,P63)</f>
        <v>7</v>
      </c>
    </row>
    <row r="64" spans="1:17" ht="13.5" thickBot="1">
      <c r="A64" s="108">
        <v>2</v>
      </c>
      <c r="B64" s="109" t="s">
        <v>37</v>
      </c>
      <c r="C64" s="1"/>
      <c r="D64" s="1">
        <v>1</v>
      </c>
      <c r="E64" s="1"/>
      <c r="F64" s="6"/>
      <c r="G64" s="10">
        <f>SUM(C64:F64)</f>
        <v>1</v>
      </c>
      <c r="H64" s="13"/>
      <c r="I64" s="1"/>
      <c r="J64" s="1">
        <v>2</v>
      </c>
      <c r="K64" s="1">
        <v>1</v>
      </c>
      <c r="L64" s="6">
        <v>2</v>
      </c>
      <c r="M64" s="10">
        <f>SUM(H64:L64)</f>
        <v>5</v>
      </c>
      <c r="N64" s="230"/>
      <c r="O64" s="6"/>
      <c r="P64" s="10">
        <f>SUM(N64:O64)</f>
        <v>0</v>
      </c>
      <c r="Q64" s="10">
        <f>SUM(G64,M64,P64)</f>
        <v>6</v>
      </c>
    </row>
    <row r="65" spans="1:17" ht="13.5" thickBot="1">
      <c r="A65" s="108">
        <v>3</v>
      </c>
      <c r="B65" s="109" t="s">
        <v>38</v>
      </c>
      <c r="C65" s="51"/>
      <c r="D65" s="51"/>
      <c r="E65" s="51"/>
      <c r="F65" s="51"/>
      <c r="G65" s="63">
        <f t="shared" si="1"/>
        <v>0</v>
      </c>
      <c r="H65" s="52"/>
      <c r="I65" s="51"/>
      <c r="J65" s="51"/>
      <c r="K65" s="51"/>
      <c r="L65" s="51"/>
      <c r="M65" s="63">
        <f t="shared" si="2"/>
        <v>0</v>
      </c>
      <c r="N65" s="54"/>
      <c r="O65" s="52"/>
      <c r="P65" s="63">
        <f t="shared" si="0"/>
        <v>0</v>
      </c>
      <c r="Q65" s="63">
        <f t="shared" si="3"/>
        <v>0</v>
      </c>
    </row>
    <row r="66" spans="1:17" ht="13.5" thickBot="1">
      <c r="A66" s="102"/>
      <c r="B66" s="103" t="s">
        <v>90</v>
      </c>
      <c r="C66" s="51"/>
      <c r="D66" s="51"/>
      <c r="E66" s="51"/>
      <c r="F66" s="51"/>
      <c r="G66" s="63">
        <f t="shared" si="1"/>
        <v>0</v>
      </c>
      <c r="H66" s="52"/>
      <c r="I66" s="51"/>
      <c r="J66" s="51"/>
      <c r="K66" s="51"/>
      <c r="L66" s="51"/>
      <c r="M66" s="63">
        <f t="shared" si="2"/>
        <v>0</v>
      </c>
      <c r="N66" s="54"/>
      <c r="O66" s="52"/>
      <c r="P66" s="63">
        <f t="shared" si="0"/>
        <v>0</v>
      </c>
      <c r="Q66" s="63">
        <f t="shared" si="3"/>
        <v>0</v>
      </c>
    </row>
    <row r="67" spans="1:17" ht="13.5" thickBot="1">
      <c r="A67" s="108">
        <v>4</v>
      </c>
      <c r="B67" s="109" t="s">
        <v>107</v>
      </c>
      <c r="C67" s="1"/>
      <c r="D67" s="1"/>
      <c r="E67" s="1">
        <v>2</v>
      </c>
      <c r="F67" s="6"/>
      <c r="G67" s="10">
        <f t="shared" si="1"/>
        <v>2</v>
      </c>
      <c r="H67" s="13">
        <v>1</v>
      </c>
      <c r="I67" s="1">
        <v>1</v>
      </c>
      <c r="J67" s="1"/>
      <c r="K67" s="1">
        <v>2</v>
      </c>
      <c r="L67" s="6"/>
      <c r="M67" s="10">
        <f t="shared" si="2"/>
        <v>4</v>
      </c>
      <c r="N67" s="13"/>
      <c r="O67" s="6"/>
      <c r="P67" s="10">
        <f t="shared" si="0"/>
        <v>0</v>
      </c>
      <c r="Q67" s="10">
        <f t="shared" si="3"/>
        <v>6</v>
      </c>
    </row>
    <row r="68" spans="1:17" ht="13.5" thickBot="1">
      <c r="A68" s="102"/>
      <c r="B68" s="103" t="s">
        <v>91</v>
      </c>
      <c r="C68" s="51"/>
      <c r="D68" s="51"/>
      <c r="E68" s="51"/>
      <c r="F68" s="51"/>
      <c r="G68" s="63">
        <f t="shared" si="1"/>
        <v>0</v>
      </c>
      <c r="H68" s="52"/>
      <c r="I68" s="51"/>
      <c r="J68" s="51"/>
      <c r="K68" s="51"/>
      <c r="L68" s="51"/>
      <c r="M68" s="63">
        <f t="shared" si="2"/>
        <v>0</v>
      </c>
      <c r="N68" s="54"/>
      <c r="O68" s="52"/>
      <c r="P68" s="63">
        <f t="shared" si="0"/>
        <v>0</v>
      </c>
      <c r="Q68" s="63">
        <f t="shared" si="3"/>
        <v>0</v>
      </c>
    </row>
    <row r="69" spans="1:17" ht="13.5" thickBot="1">
      <c r="A69" s="108">
        <v>5</v>
      </c>
      <c r="B69" s="109" t="s">
        <v>40</v>
      </c>
      <c r="C69" s="1">
        <v>2</v>
      </c>
      <c r="D69" s="1"/>
      <c r="E69" s="1">
        <v>2</v>
      </c>
      <c r="F69" s="6">
        <v>2</v>
      </c>
      <c r="G69" s="10">
        <f t="shared" si="1"/>
        <v>6</v>
      </c>
      <c r="H69" s="13">
        <v>3</v>
      </c>
      <c r="I69" s="1">
        <v>1</v>
      </c>
      <c r="J69" s="1">
        <v>1</v>
      </c>
      <c r="K69" s="1">
        <v>2</v>
      </c>
      <c r="L69" s="6">
        <v>2</v>
      </c>
      <c r="M69" s="10">
        <f t="shared" si="2"/>
        <v>9</v>
      </c>
      <c r="N69" s="13"/>
      <c r="O69" s="6"/>
      <c r="P69" s="10">
        <f t="shared" si="0"/>
        <v>0</v>
      </c>
      <c r="Q69" s="10">
        <f t="shared" si="3"/>
        <v>15</v>
      </c>
    </row>
    <row r="70" spans="1:17" ht="13.5" thickBot="1">
      <c r="A70" s="108">
        <v>6</v>
      </c>
      <c r="B70" s="109" t="s">
        <v>41</v>
      </c>
      <c r="C70" s="1"/>
      <c r="D70" s="1">
        <v>1</v>
      </c>
      <c r="E70" s="1">
        <v>3</v>
      </c>
      <c r="F70" s="6">
        <v>1</v>
      </c>
      <c r="G70" s="10">
        <f t="shared" si="1"/>
        <v>5</v>
      </c>
      <c r="H70" s="13">
        <v>1</v>
      </c>
      <c r="I70" s="1">
        <v>2</v>
      </c>
      <c r="J70" s="1">
        <v>2</v>
      </c>
      <c r="K70" s="1"/>
      <c r="L70" s="6">
        <v>4</v>
      </c>
      <c r="M70" s="10">
        <f t="shared" si="2"/>
        <v>9</v>
      </c>
      <c r="N70" s="13"/>
      <c r="O70" s="6"/>
      <c r="P70" s="10">
        <f t="shared" si="0"/>
        <v>0</v>
      </c>
      <c r="Q70" s="10">
        <f t="shared" si="3"/>
        <v>14</v>
      </c>
    </row>
    <row r="71" spans="1:17" ht="13.5" thickBot="1">
      <c r="A71" s="108">
        <v>7</v>
      </c>
      <c r="B71" s="109" t="s">
        <v>42</v>
      </c>
      <c r="C71" s="1"/>
      <c r="D71" s="1"/>
      <c r="E71" s="1"/>
      <c r="F71" s="6"/>
      <c r="G71" s="10">
        <f t="shared" si="1"/>
        <v>0</v>
      </c>
      <c r="H71" s="13"/>
      <c r="I71" s="1"/>
      <c r="J71" s="1"/>
      <c r="K71" s="1"/>
      <c r="L71" s="6"/>
      <c r="M71" s="10">
        <f t="shared" si="2"/>
        <v>0</v>
      </c>
      <c r="N71" s="13"/>
      <c r="O71" s="6"/>
      <c r="P71" s="10">
        <f aca="true" t="shared" si="12" ref="P71:P77">SUM(N71:O71)</f>
        <v>0</v>
      </c>
      <c r="Q71" s="10">
        <f t="shared" si="3"/>
        <v>0</v>
      </c>
    </row>
    <row r="72" spans="1:17" ht="13.5" thickBot="1">
      <c r="A72" s="108">
        <v>8</v>
      </c>
      <c r="B72" s="109" t="s">
        <v>43</v>
      </c>
      <c r="C72" s="1"/>
      <c r="D72" s="1"/>
      <c r="E72" s="1"/>
      <c r="F72" s="6"/>
      <c r="G72" s="10">
        <f aca="true" t="shared" si="13" ref="G72:G77">SUM(C72:F72)</f>
        <v>0</v>
      </c>
      <c r="H72" s="13"/>
      <c r="I72" s="1"/>
      <c r="J72" s="1"/>
      <c r="K72" s="1"/>
      <c r="L72" s="6"/>
      <c r="M72" s="10">
        <f aca="true" t="shared" si="14" ref="M72:M77">SUM(H72:L72)</f>
        <v>0</v>
      </c>
      <c r="N72" s="13"/>
      <c r="O72" s="6"/>
      <c r="P72" s="10">
        <f t="shared" si="12"/>
        <v>0</v>
      </c>
      <c r="Q72" s="10">
        <f aca="true" t="shared" si="15" ref="Q72:Q77">SUM(G72,M72,P72)</f>
        <v>0</v>
      </c>
    </row>
    <row r="73" spans="1:17" ht="13.5" thickBot="1">
      <c r="A73" s="108">
        <v>9</v>
      </c>
      <c r="B73" s="109" t="s">
        <v>44</v>
      </c>
      <c r="C73" s="1"/>
      <c r="D73" s="1">
        <v>1</v>
      </c>
      <c r="E73" s="1">
        <v>4</v>
      </c>
      <c r="F73" s="6">
        <v>5</v>
      </c>
      <c r="G73" s="10">
        <f t="shared" si="13"/>
        <v>10</v>
      </c>
      <c r="H73" s="13">
        <v>1</v>
      </c>
      <c r="I73" s="1">
        <v>7</v>
      </c>
      <c r="J73" s="1">
        <v>5</v>
      </c>
      <c r="K73" s="1">
        <v>4</v>
      </c>
      <c r="L73" s="6">
        <v>4</v>
      </c>
      <c r="M73" s="10">
        <f t="shared" si="14"/>
        <v>21</v>
      </c>
      <c r="N73" s="13"/>
      <c r="O73" s="6"/>
      <c r="P73" s="10">
        <f t="shared" si="12"/>
        <v>0</v>
      </c>
      <c r="Q73" s="10">
        <f t="shared" si="15"/>
        <v>31</v>
      </c>
    </row>
    <row r="74" spans="1:17" ht="13.5" thickBot="1">
      <c r="A74" s="102"/>
      <c r="B74" s="103" t="s">
        <v>45</v>
      </c>
      <c r="C74" s="1"/>
      <c r="D74" s="1"/>
      <c r="E74" s="1"/>
      <c r="F74" s="6">
        <v>4</v>
      </c>
      <c r="G74" s="10">
        <f t="shared" si="13"/>
        <v>4</v>
      </c>
      <c r="H74" s="13"/>
      <c r="I74" s="1"/>
      <c r="J74" s="1"/>
      <c r="K74" s="1"/>
      <c r="L74" s="6">
        <v>1</v>
      </c>
      <c r="M74" s="10">
        <f t="shared" si="14"/>
        <v>1</v>
      </c>
      <c r="N74" s="13"/>
      <c r="O74" s="6"/>
      <c r="P74" s="10">
        <f t="shared" si="12"/>
        <v>0</v>
      </c>
      <c r="Q74" s="10">
        <f t="shared" si="15"/>
        <v>5</v>
      </c>
    </row>
    <row r="75" spans="1:17" ht="13.5" thickBot="1">
      <c r="A75" s="102"/>
      <c r="B75" s="103" t="s">
        <v>46</v>
      </c>
      <c r="C75" s="280">
        <v>1</v>
      </c>
      <c r="D75" s="280"/>
      <c r="E75" s="280">
        <v>1</v>
      </c>
      <c r="F75" s="281">
        <v>1</v>
      </c>
      <c r="G75" s="10">
        <f t="shared" si="13"/>
        <v>3</v>
      </c>
      <c r="H75" s="282">
        <v>2</v>
      </c>
      <c r="I75" s="280">
        <v>2</v>
      </c>
      <c r="J75" s="1"/>
      <c r="K75" s="1"/>
      <c r="L75" s="6"/>
      <c r="M75" s="10">
        <f t="shared" si="14"/>
        <v>4</v>
      </c>
      <c r="N75" s="13"/>
      <c r="O75" s="6"/>
      <c r="P75" s="10">
        <f t="shared" si="12"/>
        <v>0</v>
      </c>
      <c r="Q75" s="10">
        <f t="shared" si="15"/>
        <v>7</v>
      </c>
    </row>
    <row r="76" spans="1:17" ht="13.5" thickBot="1">
      <c r="A76" s="108">
        <v>10</v>
      </c>
      <c r="B76" s="109" t="s">
        <v>47</v>
      </c>
      <c r="C76" s="1"/>
      <c r="D76" s="1"/>
      <c r="E76" s="1">
        <v>1</v>
      </c>
      <c r="F76" s="6">
        <v>1</v>
      </c>
      <c r="G76" s="10">
        <f t="shared" si="13"/>
        <v>2</v>
      </c>
      <c r="H76" s="13">
        <v>2</v>
      </c>
      <c r="I76" s="1"/>
      <c r="J76" s="1"/>
      <c r="K76" s="1"/>
      <c r="L76" s="6">
        <v>2</v>
      </c>
      <c r="M76" s="10">
        <f t="shared" si="14"/>
        <v>4</v>
      </c>
      <c r="N76" s="13"/>
      <c r="O76" s="6"/>
      <c r="P76" s="10">
        <f t="shared" si="12"/>
        <v>0</v>
      </c>
      <c r="Q76" s="10">
        <f t="shared" si="15"/>
        <v>6</v>
      </c>
    </row>
    <row r="77" spans="1:17" ht="12.75">
      <c r="A77" s="102"/>
      <c r="B77" s="103" t="s">
        <v>93</v>
      </c>
      <c r="C77" s="1"/>
      <c r="D77" s="1"/>
      <c r="E77" s="1">
        <v>2</v>
      </c>
      <c r="F77" s="6"/>
      <c r="G77" s="10">
        <f t="shared" si="13"/>
        <v>2</v>
      </c>
      <c r="H77" s="13"/>
      <c r="I77" s="1"/>
      <c r="J77" s="1"/>
      <c r="K77" s="1"/>
      <c r="L77" s="6">
        <v>1</v>
      </c>
      <c r="M77" s="10">
        <f t="shared" si="14"/>
        <v>1</v>
      </c>
      <c r="N77" s="13"/>
      <c r="O77" s="6"/>
      <c r="P77" s="10">
        <f t="shared" si="12"/>
        <v>0</v>
      </c>
      <c r="Q77" s="10">
        <f t="shared" si="15"/>
        <v>3</v>
      </c>
    </row>
    <row r="78" spans="1:17" ht="13.5" thickBot="1">
      <c r="A78" s="108">
        <v>11</v>
      </c>
      <c r="B78" s="109" t="s">
        <v>48</v>
      </c>
      <c r="C78" s="1"/>
      <c r="D78" s="1"/>
      <c r="E78" s="1"/>
      <c r="F78" s="283"/>
      <c r="G78" s="8"/>
      <c r="H78" s="284"/>
      <c r="I78" s="1"/>
      <c r="J78" s="1"/>
      <c r="K78" s="1"/>
      <c r="L78" s="6"/>
      <c r="M78" s="8"/>
      <c r="N78" s="13"/>
      <c r="O78" s="283"/>
      <c r="P78" s="207"/>
      <c r="Q78" s="8"/>
    </row>
    <row r="79" spans="1:17" ht="13.5" thickBot="1">
      <c r="A79" s="102"/>
      <c r="B79" s="103" t="s">
        <v>49</v>
      </c>
      <c r="C79" s="128"/>
      <c r="D79" s="128"/>
      <c r="E79" s="128"/>
      <c r="F79" s="128"/>
      <c r="G79" s="63">
        <f aca="true" t="shared" si="16" ref="G79:G84">SUM(C79:F79)</f>
        <v>0</v>
      </c>
      <c r="H79" s="129"/>
      <c r="I79" s="131"/>
      <c r="J79" s="131"/>
      <c r="K79" s="131"/>
      <c r="L79" s="131"/>
      <c r="M79" s="63">
        <f aca="true" t="shared" si="17" ref="M79:M84">SUM(H79:L79)</f>
        <v>0</v>
      </c>
      <c r="N79" s="130"/>
      <c r="O79" s="197"/>
      <c r="P79" s="63">
        <f aca="true" t="shared" si="18" ref="P79:P84">SUM(N79:O79)</f>
        <v>0</v>
      </c>
      <c r="Q79" s="63">
        <f aca="true" t="shared" si="19" ref="Q79:Q84">SUM(G79,M79,P79)</f>
        <v>0</v>
      </c>
    </row>
    <row r="80" spans="1:17" ht="13.5" thickBot="1">
      <c r="A80" s="108">
        <v>12</v>
      </c>
      <c r="B80" s="109" t="s">
        <v>50</v>
      </c>
      <c r="C80" s="233"/>
      <c r="D80" s="233"/>
      <c r="E80" s="233"/>
      <c r="F80" s="234"/>
      <c r="G80" s="10">
        <f t="shared" si="16"/>
        <v>0</v>
      </c>
      <c r="H80" s="235"/>
      <c r="I80" s="233">
        <v>1</v>
      </c>
      <c r="J80" s="233">
        <v>3</v>
      </c>
      <c r="K80" s="233">
        <v>2</v>
      </c>
      <c r="L80" s="234">
        <v>3</v>
      </c>
      <c r="M80" s="10">
        <f t="shared" si="17"/>
        <v>9</v>
      </c>
      <c r="N80" s="235"/>
      <c r="O80" s="234"/>
      <c r="P80" s="10">
        <f t="shared" si="18"/>
        <v>0</v>
      </c>
      <c r="Q80" s="10">
        <f t="shared" si="19"/>
        <v>9</v>
      </c>
    </row>
    <row r="81" spans="1:17" ht="13.5" thickBot="1">
      <c r="A81" s="108">
        <v>13</v>
      </c>
      <c r="B81" s="109" t="s">
        <v>51</v>
      </c>
      <c r="C81" s="1">
        <v>4</v>
      </c>
      <c r="D81" s="1">
        <v>1</v>
      </c>
      <c r="E81" s="1">
        <v>2</v>
      </c>
      <c r="F81" s="6">
        <v>1</v>
      </c>
      <c r="G81" s="10">
        <f t="shared" si="16"/>
        <v>8</v>
      </c>
      <c r="H81" s="13">
        <v>2</v>
      </c>
      <c r="I81" s="1">
        <v>4</v>
      </c>
      <c r="J81" s="1">
        <v>1</v>
      </c>
      <c r="K81" s="1">
        <v>1</v>
      </c>
      <c r="L81" s="6">
        <v>3</v>
      </c>
      <c r="M81" s="10">
        <f t="shared" si="17"/>
        <v>11</v>
      </c>
      <c r="N81" s="13">
        <v>0</v>
      </c>
      <c r="O81" s="6">
        <v>0</v>
      </c>
      <c r="P81" s="10">
        <f t="shared" si="18"/>
        <v>0</v>
      </c>
      <c r="Q81" s="10">
        <f t="shared" si="19"/>
        <v>19</v>
      </c>
    </row>
    <row r="82" spans="1:17" ht="13.5" thickBot="1">
      <c r="A82" s="108">
        <v>14</v>
      </c>
      <c r="B82" s="109" t="s">
        <v>52</v>
      </c>
      <c r="C82" s="1"/>
      <c r="D82" s="1"/>
      <c r="E82" s="1"/>
      <c r="F82" s="6"/>
      <c r="G82" s="10">
        <f t="shared" si="16"/>
        <v>0</v>
      </c>
      <c r="H82" s="13"/>
      <c r="I82" s="1"/>
      <c r="J82" s="1"/>
      <c r="K82" s="1"/>
      <c r="L82" s="6"/>
      <c r="M82" s="10">
        <f t="shared" si="17"/>
        <v>0</v>
      </c>
      <c r="N82" s="13"/>
      <c r="O82" s="6"/>
      <c r="P82" s="10">
        <f t="shared" si="18"/>
        <v>0</v>
      </c>
      <c r="Q82" s="10">
        <f t="shared" si="19"/>
        <v>0</v>
      </c>
    </row>
    <row r="83" spans="1:17" ht="13.5" thickBot="1">
      <c r="A83" s="108">
        <v>15</v>
      </c>
      <c r="B83" s="109" t="s">
        <v>53</v>
      </c>
      <c r="C83" s="1"/>
      <c r="D83" s="1"/>
      <c r="E83" s="1"/>
      <c r="F83" s="6"/>
      <c r="G83" s="10">
        <f t="shared" si="16"/>
        <v>0</v>
      </c>
      <c r="H83" s="13">
        <v>2</v>
      </c>
      <c r="I83" s="1">
        <v>4</v>
      </c>
      <c r="J83" s="1">
        <v>1</v>
      </c>
      <c r="K83" s="1">
        <v>2</v>
      </c>
      <c r="L83" s="6">
        <v>5</v>
      </c>
      <c r="M83" s="10">
        <f t="shared" si="17"/>
        <v>14</v>
      </c>
      <c r="N83" s="13"/>
      <c r="O83" s="6"/>
      <c r="P83" s="10">
        <f t="shared" si="18"/>
        <v>0</v>
      </c>
      <c r="Q83" s="10">
        <f t="shared" si="19"/>
        <v>14</v>
      </c>
    </row>
    <row r="84" spans="1:17" ht="13.5" thickBot="1">
      <c r="A84" s="110">
        <v>16</v>
      </c>
      <c r="B84" s="111" t="s">
        <v>54</v>
      </c>
      <c r="C84" s="125"/>
      <c r="D84" s="125"/>
      <c r="E84" s="125"/>
      <c r="F84" s="125"/>
      <c r="G84" s="96">
        <f t="shared" si="16"/>
        <v>0</v>
      </c>
      <c r="H84" s="126"/>
      <c r="I84" s="125"/>
      <c r="J84" s="125"/>
      <c r="K84" s="125"/>
      <c r="L84" s="125"/>
      <c r="M84" s="96">
        <f t="shared" si="17"/>
        <v>0</v>
      </c>
      <c r="N84" s="127"/>
      <c r="O84" s="126"/>
      <c r="P84" s="96">
        <f t="shared" si="18"/>
        <v>0</v>
      </c>
      <c r="Q84" s="96">
        <f t="shared" si="19"/>
        <v>0</v>
      </c>
    </row>
    <row r="85" spans="1:17" ht="18" customHeight="1" thickBot="1">
      <c r="A85" s="372" t="s">
        <v>25</v>
      </c>
      <c r="B85" s="373"/>
      <c r="C85" s="2">
        <f>C63+C64+C65+C66+C67+C68+C69+C70+C71+C72+C73+C74+C75+C76+C77+C78+C79+C80+C81+C82+C83+C84</f>
        <v>8</v>
      </c>
      <c r="D85" s="2">
        <f aca="true" t="shared" si="20" ref="D85:Q85">D63+D64+D65+D66+D67+D68+D69+D70+D71+D72+D73+D74+D75+D76+D77+D78+D79+D80+D81+D82+D83+D84</f>
        <v>4</v>
      </c>
      <c r="E85" s="2">
        <f t="shared" si="20"/>
        <v>17</v>
      </c>
      <c r="F85" s="149">
        <f t="shared" si="20"/>
        <v>19</v>
      </c>
      <c r="G85" s="9">
        <f t="shared" si="20"/>
        <v>48</v>
      </c>
      <c r="H85" s="7">
        <f t="shared" si="20"/>
        <v>14</v>
      </c>
      <c r="I85" s="2">
        <f t="shared" si="20"/>
        <v>23</v>
      </c>
      <c r="J85" s="2">
        <f t="shared" si="20"/>
        <v>15</v>
      </c>
      <c r="K85" s="2">
        <f t="shared" si="20"/>
        <v>14</v>
      </c>
      <c r="L85" s="149">
        <f t="shared" si="20"/>
        <v>28</v>
      </c>
      <c r="M85" s="9">
        <f t="shared" si="20"/>
        <v>94</v>
      </c>
      <c r="N85" s="7">
        <f t="shared" si="20"/>
        <v>0</v>
      </c>
      <c r="O85" s="149">
        <f t="shared" si="20"/>
        <v>0</v>
      </c>
      <c r="P85" s="9">
        <f t="shared" si="20"/>
        <v>0</v>
      </c>
      <c r="Q85" s="7">
        <f t="shared" si="20"/>
        <v>142</v>
      </c>
    </row>
    <row r="86" spans="1:17" ht="19.5" customHeight="1" thickBot="1">
      <c r="A86" s="372" t="s">
        <v>27</v>
      </c>
      <c r="B86" s="373"/>
      <c r="C86" s="2">
        <f aca="true" t="shared" si="21" ref="C86:Q86">C12+C30+C43+C61+C85</f>
        <v>32</v>
      </c>
      <c r="D86" s="2">
        <f t="shared" si="21"/>
        <v>24</v>
      </c>
      <c r="E86" s="2">
        <f t="shared" si="21"/>
        <v>48</v>
      </c>
      <c r="F86" s="149">
        <f t="shared" si="21"/>
        <v>51</v>
      </c>
      <c r="G86" s="9">
        <f t="shared" si="21"/>
        <v>155</v>
      </c>
      <c r="H86" s="7">
        <f t="shared" si="21"/>
        <v>40</v>
      </c>
      <c r="I86" s="2">
        <f t="shared" si="21"/>
        <v>62</v>
      </c>
      <c r="J86" s="2">
        <f t="shared" si="21"/>
        <v>55</v>
      </c>
      <c r="K86" s="2">
        <f t="shared" si="21"/>
        <v>42</v>
      </c>
      <c r="L86" s="149">
        <f t="shared" si="21"/>
        <v>62</v>
      </c>
      <c r="M86" s="9">
        <f t="shared" si="21"/>
        <v>261</v>
      </c>
      <c r="N86" s="7">
        <f t="shared" si="21"/>
        <v>0</v>
      </c>
      <c r="O86" s="149">
        <f t="shared" si="21"/>
        <v>0</v>
      </c>
      <c r="P86" s="9">
        <f t="shared" si="21"/>
        <v>0</v>
      </c>
      <c r="Q86" s="7">
        <f t="shared" si="21"/>
        <v>416</v>
      </c>
    </row>
    <row r="88" ht="13.5" thickBot="1"/>
    <row r="89" spans="1:17" ht="27" thickBot="1">
      <c r="A89" s="333"/>
      <c r="B89" s="334" t="s">
        <v>108</v>
      </c>
      <c r="C89" s="326">
        <v>14</v>
      </c>
      <c r="D89" s="326">
        <v>12</v>
      </c>
      <c r="E89" s="326">
        <v>0</v>
      </c>
      <c r="F89" s="326">
        <v>10</v>
      </c>
      <c r="G89" s="96">
        <f>SUM(C89:F89)</f>
        <v>36</v>
      </c>
      <c r="H89" s="330">
        <v>6</v>
      </c>
      <c r="I89" s="326">
        <v>11</v>
      </c>
      <c r="J89" s="326">
        <v>10</v>
      </c>
      <c r="K89" s="326">
        <v>3</v>
      </c>
      <c r="L89" s="326">
        <v>23</v>
      </c>
      <c r="M89" s="96">
        <f>SUM(H89:L89)</f>
        <v>53</v>
      </c>
      <c r="N89" s="335"/>
      <c r="O89" s="330"/>
      <c r="P89" s="96">
        <f>SUM(N89:O89)</f>
        <v>0</v>
      </c>
      <c r="Q89" s="96">
        <f>SUM(G89,M89,P89)</f>
        <v>89</v>
      </c>
    </row>
    <row r="90" spans="1:17" ht="13.5" thickBot="1">
      <c r="A90" s="374" t="s">
        <v>27</v>
      </c>
      <c r="B90" s="375"/>
      <c r="C90" s="202">
        <f>C89+C86</f>
        <v>46</v>
      </c>
      <c r="D90" s="202">
        <f aca="true" t="shared" si="22" ref="D90:Q90">D89+D86</f>
        <v>36</v>
      </c>
      <c r="E90" s="202">
        <f t="shared" si="22"/>
        <v>48</v>
      </c>
      <c r="F90" s="320">
        <f t="shared" si="22"/>
        <v>61</v>
      </c>
      <c r="G90" s="322">
        <f t="shared" si="22"/>
        <v>191</v>
      </c>
      <c r="H90" s="323">
        <f t="shared" si="22"/>
        <v>46</v>
      </c>
      <c r="I90" s="202">
        <f t="shared" si="22"/>
        <v>73</v>
      </c>
      <c r="J90" s="202">
        <f t="shared" si="22"/>
        <v>65</v>
      </c>
      <c r="K90" s="202">
        <f t="shared" si="22"/>
        <v>45</v>
      </c>
      <c r="L90" s="320">
        <f t="shared" si="22"/>
        <v>85</v>
      </c>
      <c r="M90" s="322">
        <f t="shared" si="22"/>
        <v>314</v>
      </c>
      <c r="N90" s="323">
        <f t="shared" si="22"/>
        <v>0</v>
      </c>
      <c r="O90" s="320">
        <f t="shared" si="22"/>
        <v>0</v>
      </c>
      <c r="P90" s="322">
        <f t="shared" si="22"/>
        <v>0</v>
      </c>
      <c r="Q90" s="322">
        <f t="shared" si="22"/>
        <v>505</v>
      </c>
    </row>
    <row r="91" spans="1:17" ht="12.75">
      <c r="A91" s="50"/>
      <c r="B91" s="186" t="s">
        <v>109</v>
      </c>
      <c r="C91" s="55">
        <v>6</v>
      </c>
      <c r="D91" s="55">
        <v>6</v>
      </c>
      <c r="E91" s="55">
        <v>0</v>
      </c>
      <c r="F91" s="55">
        <v>11</v>
      </c>
      <c r="G91" s="57">
        <f>SUM(C91:F91)</f>
        <v>23</v>
      </c>
      <c r="H91" s="145">
        <v>13</v>
      </c>
      <c r="I91" s="58">
        <v>0</v>
      </c>
      <c r="J91" s="55">
        <v>16</v>
      </c>
      <c r="K91" s="55">
        <v>0</v>
      </c>
      <c r="L91" s="55">
        <v>30</v>
      </c>
      <c r="M91" s="57">
        <f>SUM(H91:L91)</f>
        <v>59</v>
      </c>
      <c r="N91" s="58"/>
      <c r="O91" s="56"/>
      <c r="P91" s="57">
        <f>SUM(N91:O91)</f>
        <v>0</v>
      </c>
      <c r="Q91" s="57">
        <f>SUM(G91,M91,P91)</f>
        <v>82</v>
      </c>
    </row>
    <row r="92" spans="1:17" ht="13.5" thickBot="1">
      <c r="A92" s="203"/>
      <c r="B92" s="204"/>
      <c r="C92" s="204"/>
      <c r="D92" s="204"/>
      <c r="E92" s="204"/>
      <c r="F92" s="204"/>
      <c r="G92" s="69"/>
      <c r="H92" s="204"/>
      <c r="I92" s="204"/>
      <c r="J92" s="204"/>
      <c r="K92" s="204"/>
      <c r="L92" s="204"/>
      <c r="M92" s="69"/>
      <c r="N92" s="204"/>
      <c r="O92" s="204"/>
      <c r="P92" s="69"/>
      <c r="Q92" s="69"/>
    </row>
    <row r="93" spans="1:17" ht="13.5" thickBot="1">
      <c r="A93" s="376" t="s">
        <v>110</v>
      </c>
      <c r="B93" s="377"/>
      <c r="C93" s="45">
        <f>C91+C90</f>
        <v>52</v>
      </c>
      <c r="D93" s="45">
        <f aca="true" t="shared" si="23" ref="D93:Q93">D91+D90</f>
        <v>42</v>
      </c>
      <c r="E93" s="45">
        <f t="shared" si="23"/>
        <v>48</v>
      </c>
      <c r="F93" s="46">
        <f t="shared" si="23"/>
        <v>72</v>
      </c>
      <c r="G93" s="59">
        <f t="shared" si="23"/>
        <v>214</v>
      </c>
      <c r="H93" s="44">
        <f t="shared" si="23"/>
        <v>59</v>
      </c>
      <c r="I93" s="45">
        <f t="shared" si="23"/>
        <v>73</v>
      </c>
      <c r="J93" s="45">
        <f t="shared" si="23"/>
        <v>81</v>
      </c>
      <c r="K93" s="45">
        <f t="shared" si="23"/>
        <v>45</v>
      </c>
      <c r="L93" s="46">
        <f t="shared" si="23"/>
        <v>115</v>
      </c>
      <c r="M93" s="59">
        <f t="shared" si="23"/>
        <v>373</v>
      </c>
      <c r="N93" s="44">
        <f t="shared" si="23"/>
        <v>0</v>
      </c>
      <c r="O93" s="46">
        <f t="shared" si="23"/>
        <v>0</v>
      </c>
      <c r="P93" s="59">
        <f t="shared" si="23"/>
        <v>0</v>
      </c>
      <c r="Q93" s="59">
        <f t="shared" si="23"/>
        <v>587</v>
      </c>
    </row>
  </sheetData>
  <sheetProtection/>
  <mergeCells count="22">
    <mergeCell ref="A1:Q1"/>
    <mergeCell ref="A2:Q2"/>
    <mergeCell ref="A3:A4"/>
    <mergeCell ref="B3:B4"/>
    <mergeCell ref="C3:Q3"/>
    <mergeCell ref="A5:B5"/>
    <mergeCell ref="C44:Q44"/>
    <mergeCell ref="A61:B61"/>
    <mergeCell ref="A62:B62"/>
    <mergeCell ref="C62:Q62"/>
    <mergeCell ref="A12:B12"/>
    <mergeCell ref="A13:B13"/>
    <mergeCell ref="C13:Q13"/>
    <mergeCell ref="A30:B30"/>
    <mergeCell ref="A31:B31"/>
    <mergeCell ref="C31:Q31"/>
    <mergeCell ref="A85:B85"/>
    <mergeCell ref="A86:B86"/>
    <mergeCell ref="A90:B90"/>
    <mergeCell ref="A93:B93"/>
    <mergeCell ref="A43:B43"/>
    <mergeCell ref="A44:B44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3"/>
  <sheetViews>
    <sheetView view="pageBreakPreview" zoomScale="60" zoomScalePageLayoutView="0" workbookViewId="0" topLeftCell="A40">
      <selection activeCell="D7" sqref="D7:F8"/>
    </sheetView>
  </sheetViews>
  <sheetFormatPr defaultColWidth="9.140625" defaultRowHeight="12.75"/>
  <cols>
    <col min="1" max="1" width="3.00390625" style="25" customWidth="1"/>
    <col min="2" max="2" width="29.28125" style="25" customWidth="1"/>
    <col min="3" max="3" width="4.00390625" style="25" customWidth="1"/>
    <col min="4" max="5" width="3.57421875" style="25" customWidth="1"/>
    <col min="6" max="6" width="3.421875" style="25" customWidth="1"/>
    <col min="7" max="7" width="5.8515625" style="25" customWidth="1"/>
    <col min="8" max="8" width="3.57421875" style="25" customWidth="1"/>
    <col min="9" max="10" width="3.421875" style="25" customWidth="1"/>
    <col min="11" max="11" width="3.7109375" style="25" customWidth="1"/>
    <col min="12" max="12" width="5.00390625" style="25" customWidth="1"/>
    <col min="13" max="13" width="5.57421875" style="25" customWidth="1"/>
    <col min="14" max="15" width="3.57421875" style="25" customWidth="1"/>
    <col min="16" max="16" width="6.421875" style="25" customWidth="1"/>
    <col min="17" max="17" width="7.7109375" style="25" customWidth="1"/>
    <col min="18" max="16384" width="8.8515625" style="25" customWidth="1"/>
  </cols>
  <sheetData>
    <row r="1" spans="1:17" ht="16.5" customHeight="1">
      <c r="A1" s="354" t="s">
        <v>111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</row>
    <row r="2" spans="1:17" ht="34.5" customHeight="1" thickBot="1">
      <c r="A2" s="356" t="s">
        <v>117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</row>
    <row r="3" spans="1:17" ht="12.75" customHeight="1" thickBot="1">
      <c r="A3" s="358" t="s">
        <v>1</v>
      </c>
      <c r="B3" s="364" t="s">
        <v>0</v>
      </c>
      <c r="C3" s="362" t="s">
        <v>30</v>
      </c>
      <c r="D3" s="362"/>
      <c r="E3" s="362"/>
      <c r="F3" s="362"/>
      <c r="G3" s="363"/>
      <c r="H3" s="362"/>
      <c r="I3" s="362"/>
      <c r="J3" s="362"/>
      <c r="K3" s="362"/>
      <c r="L3" s="362"/>
      <c r="M3" s="363"/>
      <c r="N3" s="362"/>
      <c r="O3" s="362"/>
      <c r="P3" s="363"/>
      <c r="Q3" s="363"/>
    </row>
    <row r="4" spans="1:17" s="31" customFormat="1" ht="24" customHeight="1" thickBot="1">
      <c r="A4" s="359"/>
      <c r="B4" s="365"/>
      <c r="C4" s="38" t="s">
        <v>2</v>
      </c>
      <c r="D4" s="38" t="s">
        <v>3</v>
      </c>
      <c r="E4" s="38" t="s">
        <v>4</v>
      </c>
      <c r="F4" s="39" t="s">
        <v>5</v>
      </c>
      <c r="G4" s="15" t="s">
        <v>13</v>
      </c>
      <c r="H4" s="40" t="s">
        <v>6</v>
      </c>
      <c r="I4" s="38" t="s">
        <v>7</v>
      </c>
      <c r="J4" s="38" t="s">
        <v>8</v>
      </c>
      <c r="K4" s="38" t="s">
        <v>9</v>
      </c>
      <c r="L4" s="39" t="s">
        <v>10</v>
      </c>
      <c r="M4" s="15" t="s">
        <v>14</v>
      </c>
      <c r="N4" s="40" t="s">
        <v>11</v>
      </c>
      <c r="O4" s="39" t="s">
        <v>12</v>
      </c>
      <c r="P4" s="15" t="s">
        <v>15</v>
      </c>
      <c r="Q4" s="30" t="s">
        <v>106</v>
      </c>
    </row>
    <row r="5" spans="1:17" s="31" customFormat="1" ht="16.5" customHeight="1" thickBot="1">
      <c r="A5" s="350" t="s">
        <v>18</v>
      </c>
      <c r="B5" s="351"/>
      <c r="C5" s="147"/>
      <c r="D5" s="147"/>
      <c r="E5" s="147"/>
      <c r="F5" s="148"/>
      <c r="G5" s="154"/>
      <c r="H5" s="152"/>
      <c r="I5" s="147"/>
      <c r="J5" s="147"/>
      <c r="K5" s="147"/>
      <c r="L5" s="148"/>
      <c r="M5" s="155"/>
      <c r="N5" s="152"/>
      <c r="O5" s="148"/>
      <c r="P5" s="155"/>
      <c r="Q5" s="155"/>
    </row>
    <row r="6" spans="1:17" ht="13.5" thickBot="1">
      <c r="A6" s="117">
        <v>1</v>
      </c>
      <c r="B6" s="156" t="s">
        <v>31</v>
      </c>
      <c r="C6" s="75"/>
      <c r="D6" s="75"/>
      <c r="E6" s="75"/>
      <c r="F6" s="75"/>
      <c r="G6" s="63">
        <f aca="true" t="shared" si="0" ref="G6:G11">SUM(C6:F6)</f>
        <v>0</v>
      </c>
      <c r="H6" s="76"/>
      <c r="I6" s="75"/>
      <c r="J6" s="75"/>
      <c r="K6" s="75"/>
      <c r="L6" s="75"/>
      <c r="M6" s="63">
        <f aca="true" t="shared" si="1" ref="M6:M11">SUM(H6:L6)</f>
        <v>0</v>
      </c>
      <c r="N6" s="77"/>
      <c r="O6" s="76"/>
      <c r="P6" s="63">
        <f aca="true" t="shared" si="2" ref="P6:P11">SUM(N6:O6)</f>
        <v>0</v>
      </c>
      <c r="Q6" s="63">
        <f aca="true" t="shared" si="3" ref="Q6:Q11">SUM(G6,M6,P6)</f>
        <v>0</v>
      </c>
    </row>
    <row r="7" spans="1:17" ht="13.5" thickBot="1">
      <c r="A7" s="108">
        <v>2</v>
      </c>
      <c r="B7" s="157" t="s">
        <v>32</v>
      </c>
      <c r="C7" s="1">
        <v>1</v>
      </c>
      <c r="D7" s="1">
        <v>2</v>
      </c>
      <c r="E7" s="1">
        <v>1</v>
      </c>
      <c r="F7" s="6">
        <v>1</v>
      </c>
      <c r="G7" s="63">
        <f t="shared" si="0"/>
        <v>5</v>
      </c>
      <c r="H7" s="52">
        <v>1</v>
      </c>
      <c r="I7" s="51"/>
      <c r="J7" s="51">
        <v>1</v>
      </c>
      <c r="K7" s="51">
        <v>1</v>
      </c>
      <c r="L7" s="51"/>
      <c r="M7" s="63">
        <f t="shared" si="1"/>
        <v>3</v>
      </c>
      <c r="N7" s="54"/>
      <c r="O7" s="52"/>
      <c r="P7" s="63">
        <f t="shared" si="2"/>
        <v>0</v>
      </c>
      <c r="Q7" s="63">
        <f t="shared" si="3"/>
        <v>8</v>
      </c>
    </row>
    <row r="8" spans="1:17" ht="13.5" thickBot="1">
      <c r="A8" s="108">
        <v>3</v>
      </c>
      <c r="B8" s="157" t="s">
        <v>33</v>
      </c>
      <c r="C8" s="1"/>
      <c r="D8" s="1"/>
      <c r="E8" s="1"/>
      <c r="F8" s="6">
        <v>1</v>
      </c>
      <c r="G8" s="10">
        <f>SUM(C8:F8)</f>
        <v>1</v>
      </c>
      <c r="H8" s="13"/>
      <c r="I8" s="1"/>
      <c r="J8" s="1"/>
      <c r="K8" s="1"/>
      <c r="L8" s="6"/>
      <c r="M8" s="10">
        <f t="shared" si="1"/>
        <v>0</v>
      </c>
      <c r="N8" s="13">
        <v>2</v>
      </c>
      <c r="O8" s="6"/>
      <c r="P8" s="10">
        <f t="shared" si="2"/>
        <v>2</v>
      </c>
      <c r="Q8" s="10">
        <f>SUM(G8,M8,P8)</f>
        <v>3</v>
      </c>
    </row>
    <row r="9" spans="1:17" ht="13.5" thickBot="1">
      <c r="A9" s="108">
        <v>4</v>
      </c>
      <c r="B9" s="157" t="s">
        <v>92</v>
      </c>
      <c r="C9" s="1">
        <v>1</v>
      </c>
      <c r="D9" s="1"/>
      <c r="E9" s="1"/>
      <c r="F9" s="6"/>
      <c r="G9" s="10">
        <f t="shared" si="0"/>
        <v>1</v>
      </c>
      <c r="H9" s="13"/>
      <c r="I9" s="1"/>
      <c r="J9" s="1"/>
      <c r="K9" s="1"/>
      <c r="L9" s="6"/>
      <c r="M9" s="10">
        <f t="shared" si="1"/>
        <v>0</v>
      </c>
      <c r="N9" s="13"/>
      <c r="O9" s="6"/>
      <c r="P9" s="10">
        <f t="shared" si="2"/>
        <v>0</v>
      </c>
      <c r="Q9" s="10">
        <f t="shared" si="3"/>
        <v>1</v>
      </c>
    </row>
    <row r="10" spans="1:17" ht="13.5" thickBot="1">
      <c r="A10" s="108">
        <v>5</v>
      </c>
      <c r="B10" s="157" t="s">
        <v>34</v>
      </c>
      <c r="C10" s="1"/>
      <c r="D10" s="1"/>
      <c r="E10" s="1"/>
      <c r="F10" s="6"/>
      <c r="G10" s="10">
        <f t="shared" si="0"/>
        <v>0</v>
      </c>
      <c r="H10" s="13"/>
      <c r="I10" s="1"/>
      <c r="J10" s="1"/>
      <c r="K10" s="1"/>
      <c r="L10" s="6"/>
      <c r="M10" s="10">
        <f t="shared" si="1"/>
        <v>0</v>
      </c>
      <c r="N10" s="13"/>
      <c r="O10" s="6"/>
      <c r="P10" s="10">
        <f t="shared" si="2"/>
        <v>0</v>
      </c>
      <c r="Q10" s="10">
        <f t="shared" si="3"/>
        <v>0</v>
      </c>
    </row>
    <row r="11" spans="1:17" ht="14.25" customHeight="1" thickBot="1">
      <c r="A11" s="106">
        <v>6</v>
      </c>
      <c r="B11" s="107" t="s">
        <v>35</v>
      </c>
      <c r="C11" s="305"/>
      <c r="D11" s="305"/>
      <c r="E11" s="305"/>
      <c r="F11" s="306"/>
      <c r="G11" s="10">
        <f t="shared" si="0"/>
        <v>0</v>
      </c>
      <c r="H11" s="159"/>
      <c r="I11" s="158"/>
      <c r="J11" s="158"/>
      <c r="K11" s="158"/>
      <c r="L11" s="160"/>
      <c r="M11" s="10">
        <f t="shared" si="1"/>
        <v>0</v>
      </c>
      <c r="N11" s="159"/>
      <c r="O11" s="160"/>
      <c r="P11" s="10">
        <f t="shared" si="2"/>
        <v>0</v>
      </c>
      <c r="Q11" s="10">
        <f t="shared" si="3"/>
        <v>0</v>
      </c>
    </row>
    <row r="12" spans="1:17" ht="14.25" customHeight="1" thickBot="1">
      <c r="A12" s="339" t="s">
        <v>16</v>
      </c>
      <c r="B12" s="340"/>
      <c r="C12" s="2">
        <f>C6+C7+C8+C9+C10+C11</f>
        <v>2</v>
      </c>
      <c r="D12" s="2">
        <f aca="true" t="shared" si="4" ref="D12:Q12">D6+D7+D8+D9+D10+D11</f>
        <v>2</v>
      </c>
      <c r="E12" s="2">
        <f t="shared" si="4"/>
        <v>1</v>
      </c>
      <c r="F12" s="149">
        <f t="shared" si="4"/>
        <v>2</v>
      </c>
      <c r="G12" s="9">
        <f t="shared" si="4"/>
        <v>7</v>
      </c>
      <c r="H12" s="7">
        <f t="shared" si="4"/>
        <v>1</v>
      </c>
      <c r="I12" s="2">
        <f t="shared" si="4"/>
        <v>0</v>
      </c>
      <c r="J12" s="2">
        <f t="shared" si="4"/>
        <v>1</v>
      </c>
      <c r="K12" s="2">
        <f t="shared" si="4"/>
        <v>1</v>
      </c>
      <c r="L12" s="149">
        <f t="shared" si="4"/>
        <v>0</v>
      </c>
      <c r="M12" s="9">
        <f t="shared" si="4"/>
        <v>3</v>
      </c>
      <c r="N12" s="7">
        <f t="shared" si="4"/>
        <v>2</v>
      </c>
      <c r="O12" s="149">
        <f t="shared" si="4"/>
        <v>0</v>
      </c>
      <c r="P12" s="9">
        <f t="shared" si="4"/>
        <v>2</v>
      </c>
      <c r="Q12" s="7">
        <f t="shared" si="4"/>
        <v>12</v>
      </c>
    </row>
    <row r="13" spans="1:17" s="31" customFormat="1" ht="14.25" customHeight="1" thickBot="1">
      <c r="A13" s="345" t="s">
        <v>22</v>
      </c>
      <c r="B13" s="346"/>
      <c r="C13" s="371"/>
      <c r="D13" s="368"/>
      <c r="E13" s="368"/>
      <c r="F13" s="368"/>
      <c r="G13" s="368"/>
      <c r="H13" s="368"/>
      <c r="I13" s="368"/>
      <c r="J13" s="368"/>
      <c r="K13" s="368"/>
      <c r="L13" s="368"/>
      <c r="M13" s="368"/>
      <c r="N13" s="368"/>
      <c r="O13" s="368"/>
      <c r="P13" s="368"/>
      <c r="Q13" s="370"/>
    </row>
    <row r="14" spans="1:17" ht="14.25" customHeight="1" thickBot="1">
      <c r="A14" s="117">
        <v>1</v>
      </c>
      <c r="B14" s="156" t="s">
        <v>66</v>
      </c>
      <c r="C14" s="161"/>
      <c r="D14" s="161"/>
      <c r="E14" s="161"/>
      <c r="F14" s="161"/>
      <c r="G14" s="10">
        <f aca="true" t="shared" si="5" ref="G14:G29">SUM(C14:F14)</f>
        <v>0</v>
      </c>
      <c r="H14" s="162"/>
      <c r="I14" s="161"/>
      <c r="J14" s="163"/>
      <c r="K14" s="163"/>
      <c r="L14" s="161"/>
      <c r="M14" s="10">
        <f aca="true" t="shared" si="6" ref="M14:M29">SUM(H14:L14)</f>
        <v>0</v>
      </c>
      <c r="N14" s="164"/>
      <c r="O14" s="162"/>
      <c r="P14" s="10">
        <f aca="true" t="shared" si="7" ref="P14:P29">SUM(N14:O14)</f>
        <v>0</v>
      </c>
      <c r="Q14" s="10">
        <f aca="true" t="shared" si="8" ref="Q14:Q29">SUM(G14,M14,P14)</f>
        <v>0</v>
      </c>
    </row>
    <row r="15" spans="1:17" ht="13.5" customHeight="1" thickBot="1">
      <c r="A15" s="102"/>
      <c r="B15" s="103" t="s">
        <v>94</v>
      </c>
      <c r="C15" s="165"/>
      <c r="D15" s="165"/>
      <c r="E15" s="165"/>
      <c r="F15" s="165"/>
      <c r="G15" s="10">
        <f t="shared" si="5"/>
        <v>0</v>
      </c>
      <c r="H15" s="166"/>
      <c r="I15" s="165"/>
      <c r="J15" s="167"/>
      <c r="K15" s="167"/>
      <c r="L15" s="167"/>
      <c r="M15" s="10">
        <f t="shared" si="6"/>
        <v>0</v>
      </c>
      <c r="N15" s="168"/>
      <c r="O15" s="166"/>
      <c r="P15" s="10">
        <f t="shared" si="7"/>
        <v>0</v>
      </c>
      <c r="Q15" s="10">
        <f t="shared" si="8"/>
        <v>0</v>
      </c>
    </row>
    <row r="16" spans="1:17" ht="13.5" customHeight="1" thickBot="1">
      <c r="A16" s="102"/>
      <c r="B16" s="103" t="s">
        <v>95</v>
      </c>
      <c r="C16" s="165"/>
      <c r="D16" s="165"/>
      <c r="E16" s="165"/>
      <c r="F16" s="165"/>
      <c r="G16" s="10">
        <f t="shared" si="5"/>
        <v>0</v>
      </c>
      <c r="H16" s="166"/>
      <c r="I16" s="165"/>
      <c r="J16" s="165"/>
      <c r="K16" s="165"/>
      <c r="L16" s="165"/>
      <c r="M16" s="10">
        <f t="shared" si="6"/>
        <v>0</v>
      </c>
      <c r="N16" s="168"/>
      <c r="O16" s="166"/>
      <c r="P16" s="10">
        <f t="shared" si="7"/>
        <v>0</v>
      </c>
      <c r="Q16" s="10">
        <f t="shared" si="8"/>
        <v>0</v>
      </c>
    </row>
    <row r="17" spans="1:17" s="31" customFormat="1" ht="12" customHeight="1" thickBot="1">
      <c r="A17" s="108">
        <v>2</v>
      </c>
      <c r="B17" s="109" t="s">
        <v>67</v>
      </c>
      <c r="C17" s="165"/>
      <c r="D17" s="165"/>
      <c r="E17" s="165"/>
      <c r="F17" s="165"/>
      <c r="G17" s="10">
        <f t="shared" si="5"/>
        <v>0</v>
      </c>
      <c r="H17" s="166"/>
      <c r="I17" s="165"/>
      <c r="J17" s="165"/>
      <c r="K17" s="165"/>
      <c r="L17" s="165"/>
      <c r="M17" s="10">
        <f t="shared" si="6"/>
        <v>0</v>
      </c>
      <c r="N17" s="168"/>
      <c r="O17" s="166"/>
      <c r="P17" s="10">
        <f t="shared" si="7"/>
        <v>0</v>
      </c>
      <c r="Q17" s="10">
        <f t="shared" si="8"/>
        <v>0</v>
      </c>
    </row>
    <row r="18" spans="1:17" ht="13.5" customHeight="1" thickBot="1">
      <c r="A18" s="108">
        <v>3</v>
      </c>
      <c r="B18" s="109" t="s">
        <v>68</v>
      </c>
      <c r="C18" s="165"/>
      <c r="D18" s="165">
        <v>2</v>
      </c>
      <c r="E18" s="165"/>
      <c r="F18" s="166"/>
      <c r="G18" s="10">
        <f t="shared" si="5"/>
        <v>2</v>
      </c>
      <c r="H18" s="168">
        <v>1</v>
      </c>
      <c r="I18" s="165"/>
      <c r="J18" s="165"/>
      <c r="K18" s="166"/>
      <c r="L18" s="166">
        <v>1</v>
      </c>
      <c r="M18" s="10">
        <f t="shared" si="6"/>
        <v>2</v>
      </c>
      <c r="N18" s="168"/>
      <c r="O18" s="166"/>
      <c r="P18" s="10">
        <f t="shared" si="7"/>
        <v>0</v>
      </c>
      <c r="Q18" s="10">
        <f t="shared" si="8"/>
        <v>4</v>
      </c>
    </row>
    <row r="19" spans="1:17" ht="14.25" customHeight="1" thickBot="1">
      <c r="A19" s="102"/>
      <c r="B19" s="103" t="s">
        <v>96</v>
      </c>
      <c r="C19" s="165"/>
      <c r="D19" s="165"/>
      <c r="E19" s="165"/>
      <c r="F19" s="166"/>
      <c r="G19" s="10">
        <f t="shared" si="5"/>
        <v>0</v>
      </c>
      <c r="H19" s="168"/>
      <c r="I19" s="165"/>
      <c r="J19" s="165"/>
      <c r="K19" s="166"/>
      <c r="L19" s="166"/>
      <c r="M19" s="10">
        <f t="shared" si="6"/>
        <v>0</v>
      </c>
      <c r="N19" s="168"/>
      <c r="O19" s="166"/>
      <c r="P19" s="10">
        <f t="shared" si="7"/>
        <v>0</v>
      </c>
      <c r="Q19" s="10">
        <f t="shared" si="8"/>
        <v>0</v>
      </c>
    </row>
    <row r="20" spans="1:17" ht="13.5" customHeight="1" thickBot="1">
      <c r="A20" s="102"/>
      <c r="B20" s="103" t="s">
        <v>97</v>
      </c>
      <c r="C20" s="165"/>
      <c r="D20" s="165"/>
      <c r="E20" s="165"/>
      <c r="F20" s="166"/>
      <c r="G20" s="10">
        <f t="shared" si="5"/>
        <v>0</v>
      </c>
      <c r="H20" s="168"/>
      <c r="I20" s="165"/>
      <c r="J20" s="165"/>
      <c r="K20" s="166"/>
      <c r="L20" s="166"/>
      <c r="M20" s="10">
        <f t="shared" si="6"/>
        <v>0</v>
      </c>
      <c r="N20" s="168"/>
      <c r="O20" s="166"/>
      <c r="P20" s="10">
        <f t="shared" si="7"/>
        <v>0</v>
      </c>
      <c r="Q20" s="10">
        <f t="shared" si="8"/>
        <v>0</v>
      </c>
    </row>
    <row r="21" spans="1:17" ht="14.25" customHeight="1" thickBot="1">
      <c r="A21" s="102"/>
      <c r="B21" s="103" t="s">
        <v>98</v>
      </c>
      <c r="C21" s="165"/>
      <c r="D21" s="165"/>
      <c r="E21" s="165"/>
      <c r="F21" s="165"/>
      <c r="G21" s="10">
        <f t="shared" si="5"/>
        <v>0</v>
      </c>
      <c r="H21" s="166"/>
      <c r="I21" s="165"/>
      <c r="J21" s="165"/>
      <c r="K21" s="165"/>
      <c r="L21" s="166"/>
      <c r="M21" s="10">
        <f t="shared" si="6"/>
        <v>0</v>
      </c>
      <c r="N21" s="168"/>
      <c r="O21" s="166"/>
      <c r="P21" s="10">
        <f t="shared" si="7"/>
        <v>0</v>
      </c>
      <c r="Q21" s="10">
        <f t="shared" si="8"/>
        <v>0</v>
      </c>
    </row>
    <row r="22" spans="1:17" ht="13.5" thickBot="1">
      <c r="A22" s="108">
        <v>4</v>
      </c>
      <c r="B22" s="109" t="s">
        <v>69</v>
      </c>
      <c r="C22" s="165"/>
      <c r="D22" s="165"/>
      <c r="E22" s="165"/>
      <c r="F22" s="165"/>
      <c r="G22" s="10">
        <f t="shared" si="5"/>
        <v>0</v>
      </c>
      <c r="H22" s="166"/>
      <c r="I22" s="165"/>
      <c r="J22" s="168"/>
      <c r="K22" s="165"/>
      <c r="L22" s="165"/>
      <c r="M22" s="10">
        <f t="shared" si="6"/>
        <v>0</v>
      </c>
      <c r="N22" s="165"/>
      <c r="O22" s="169"/>
      <c r="P22" s="10">
        <f t="shared" si="7"/>
        <v>0</v>
      </c>
      <c r="Q22" s="10">
        <f t="shared" si="8"/>
        <v>0</v>
      </c>
    </row>
    <row r="23" spans="1:17" ht="11.25" customHeight="1" thickBot="1">
      <c r="A23" s="108">
        <v>5</v>
      </c>
      <c r="B23" s="109" t="s">
        <v>70</v>
      </c>
      <c r="C23" s="165"/>
      <c r="D23" s="165"/>
      <c r="E23" s="165"/>
      <c r="F23" s="165"/>
      <c r="G23" s="10">
        <f t="shared" si="5"/>
        <v>0</v>
      </c>
      <c r="H23" s="166"/>
      <c r="I23" s="165"/>
      <c r="J23" s="165"/>
      <c r="K23" s="165"/>
      <c r="L23" s="165"/>
      <c r="M23" s="10">
        <f t="shared" si="6"/>
        <v>0</v>
      </c>
      <c r="N23" s="168"/>
      <c r="O23" s="166"/>
      <c r="P23" s="10">
        <f t="shared" si="7"/>
        <v>0</v>
      </c>
      <c r="Q23" s="10">
        <f t="shared" si="8"/>
        <v>0</v>
      </c>
    </row>
    <row r="24" spans="1:17" ht="12" customHeight="1" thickBot="1">
      <c r="A24" s="108">
        <v>6</v>
      </c>
      <c r="B24" s="109" t="s">
        <v>71</v>
      </c>
      <c r="C24" s="165"/>
      <c r="D24" s="165"/>
      <c r="E24" s="165"/>
      <c r="F24" s="166"/>
      <c r="G24" s="10">
        <f t="shared" si="5"/>
        <v>0</v>
      </c>
      <c r="H24" s="168"/>
      <c r="I24" s="165"/>
      <c r="J24" s="165"/>
      <c r="K24" s="165"/>
      <c r="L24" s="166"/>
      <c r="M24" s="10">
        <f t="shared" si="6"/>
        <v>0</v>
      </c>
      <c r="N24" s="168"/>
      <c r="O24" s="166"/>
      <c r="P24" s="10">
        <f t="shared" si="7"/>
        <v>0</v>
      </c>
      <c r="Q24" s="10">
        <f t="shared" si="8"/>
        <v>0</v>
      </c>
    </row>
    <row r="25" spans="1:17" ht="12" customHeight="1" thickBot="1">
      <c r="A25" s="108">
        <v>7</v>
      </c>
      <c r="B25" s="109" t="s">
        <v>72</v>
      </c>
      <c r="C25" s="165"/>
      <c r="D25" s="165">
        <v>1</v>
      </c>
      <c r="E25" s="165"/>
      <c r="F25" s="166"/>
      <c r="G25" s="10">
        <f t="shared" si="5"/>
        <v>1</v>
      </c>
      <c r="H25" s="168"/>
      <c r="I25" s="165"/>
      <c r="J25" s="165"/>
      <c r="K25" s="165"/>
      <c r="L25" s="166"/>
      <c r="M25" s="10">
        <f t="shared" si="6"/>
        <v>0</v>
      </c>
      <c r="N25" s="168"/>
      <c r="O25" s="166"/>
      <c r="P25" s="10">
        <f t="shared" si="7"/>
        <v>0</v>
      </c>
      <c r="Q25" s="10">
        <f t="shared" si="8"/>
        <v>1</v>
      </c>
    </row>
    <row r="26" spans="1:17" ht="13.5" thickBot="1">
      <c r="A26" s="102"/>
      <c r="B26" s="103" t="s">
        <v>19</v>
      </c>
      <c r="C26" s="165"/>
      <c r="D26" s="165"/>
      <c r="E26" s="165"/>
      <c r="F26" s="166"/>
      <c r="G26" s="10">
        <f t="shared" si="5"/>
        <v>0</v>
      </c>
      <c r="H26" s="168"/>
      <c r="I26" s="165"/>
      <c r="J26" s="165"/>
      <c r="K26" s="165"/>
      <c r="L26" s="166"/>
      <c r="M26" s="10">
        <f t="shared" si="6"/>
        <v>0</v>
      </c>
      <c r="N26" s="168"/>
      <c r="O26" s="166"/>
      <c r="P26" s="10">
        <f t="shared" si="7"/>
        <v>0</v>
      </c>
      <c r="Q26" s="10">
        <f t="shared" si="8"/>
        <v>0</v>
      </c>
    </row>
    <row r="27" spans="1:17" ht="13.5" thickBot="1">
      <c r="A27" s="102"/>
      <c r="B27" s="103" t="s">
        <v>20</v>
      </c>
      <c r="C27" s="165"/>
      <c r="D27" s="165"/>
      <c r="E27" s="165"/>
      <c r="F27" s="165"/>
      <c r="G27" s="10">
        <f t="shared" si="5"/>
        <v>0</v>
      </c>
      <c r="H27" s="166"/>
      <c r="I27" s="165"/>
      <c r="J27" s="165"/>
      <c r="K27" s="165"/>
      <c r="L27" s="165"/>
      <c r="M27" s="10">
        <f t="shared" si="6"/>
        <v>0</v>
      </c>
      <c r="N27" s="168"/>
      <c r="O27" s="166"/>
      <c r="P27" s="10">
        <f t="shared" si="7"/>
        <v>0</v>
      </c>
      <c r="Q27" s="10">
        <f t="shared" si="8"/>
        <v>0</v>
      </c>
    </row>
    <row r="28" spans="1:17" ht="13.5" thickBot="1">
      <c r="A28" s="102"/>
      <c r="B28" s="103" t="s">
        <v>21</v>
      </c>
      <c r="C28" s="165"/>
      <c r="D28" s="165"/>
      <c r="E28" s="165"/>
      <c r="F28" s="165"/>
      <c r="G28" s="10">
        <f t="shared" si="5"/>
        <v>0</v>
      </c>
      <c r="H28" s="166"/>
      <c r="I28" s="165"/>
      <c r="J28" s="165"/>
      <c r="K28" s="165"/>
      <c r="L28" s="165"/>
      <c r="M28" s="10">
        <f t="shared" si="6"/>
        <v>0</v>
      </c>
      <c r="N28" s="168"/>
      <c r="O28" s="166"/>
      <c r="P28" s="10">
        <f t="shared" si="7"/>
        <v>0</v>
      </c>
      <c r="Q28" s="10">
        <f t="shared" si="8"/>
        <v>0</v>
      </c>
    </row>
    <row r="29" spans="1:17" ht="13.5" thickBot="1">
      <c r="A29" s="110">
        <v>8</v>
      </c>
      <c r="B29" s="111" t="s">
        <v>73</v>
      </c>
      <c r="C29" s="170"/>
      <c r="D29" s="170"/>
      <c r="E29" s="170"/>
      <c r="F29" s="170"/>
      <c r="G29" s="10">
        <f t="shared" si="5"/>
        <v>0</v>
      </c>
      <c r="H29" s="171"/>
      <c r="I29" s="170"/>
      <c r="J29" s="170"/>
      <c r="K29" s="170"/>
      <c r="L29" s="170"/>
      <c r="M29" s="10">
        <f t="shared" si="6"/>
        <v>0</v>
      </c>
      <c r="N29" s="172"/>
      <c r="O29" s="171"/>
      <c r="P29" s="10">
        <f t="shared" si="7"/>
        <v>0</v>
      </c>
      <c r="Q29" s="10">
        <f t="shared" si="8"/>
        <v>0</v>
      </c>
    </row>
    <row r="30" spans="1:17" ht="13.5" customHeight="1" thickBot="1">
      <c r="A30" s="339" t="s">
        <v>16</v>
      </c>
      <c r="B30" s="347"/>
      <c r="C30" s="173">
        <f>C14+C15+C16+C17+C18+C19+C20+C21+C22+C23+C24+C25+C26+C27+C28+C29</f>
        <v>0</v>
      </c>
      <c r="D30" s="173">
        <f aca="true" t="shared" si="9" ref="D30:Q30">D14+D15+D16+D17+D18+D19+D20+D21+D22+D23+D24+D25+D26+D27+D28+D29</f>
        <v>3</v>
      </c>
      <c r="E30" s="173">
        <f t="shared" si="9"/>
        <v>0</v>
      </c>
      <c r="F30" s="173">
        <f t="shared" si="9"/>
        <v>0</v>
      </c>
      <c r="G30" s="173">
        <f t="shared" si="9"/>
        <v>3</v>
      </c>
      <c r="H30" s="173">
        <f t="shared" si="9"/>
        <v>1</v>
      </c>
      <c r="I30" s="173">
        <f t="shared" si="9"/>
        <v>0</v>
      </c>
      <c r="J30" s="173">
        <f t="shared" si="9"/>
        <v>0</v>
      </c>
      <c r="K30" s="173">
        <f t="shared" si="9"/>
        <v>0</v>
      </c>
      <c r="L30" s="173">
        <f t="shared" si="9"/>
        <v>1</v>
      </c>
      <c r="M30" s="173">
        <f t="shared" si="9"/>
        <v>2</v>
      </c>
      <c r="N30" s="173">
        <f t="shared" si="9"/>
        <v>0</v>
      </c>
      <c r="O30" s="173">
        <f t="shared" si="9"/>
        <v>0</v>
      </c>
      <c r="P30" s="173">
        <f t="shared" si="9"/>
        <v>0</v>
      </c>
      <c r="Q30" s="173">
        <f t="shared" si="9"/>
        <v>5</v>
      </c>
    </row>
    <row r="31" spans="1:17" ht="15" customHeight="1" thickBot="1">
      <c r="A31" s="345" t="s">
        <v>23</v>
      </c>
      <c r="B31" s="346"/>
      <c r="C31" s="381"/>
      <c r="D31" s="382"/>
      <c r="E31" s="382"/>
      <c r="F31" s="382"/>
      <c r="G31" s="382"/>
      <c r="H31" s="382"/>
      <c r="I31" s="382"/>
      <c r="J31" s="382"/>
      <c r="K31" s="382"/>
      <c r="L31" s="382"/>
      <c r="M31" s="382"/>
      <c r="N31" s="382"/>
      <c r="O31" s="382"/>
      <c r="P31" s="382"/>
      <c r="Q31" s="383"/>
    </row>
    <row r="32" spans="1:17" ht="13.5" thickBot="1">
      <c r="A32" s="174">
        <v>1</v>
      </c>
      <c r="B32" s="156" t="s">
        <v>76</v>
      </c>
      <c r="C32" s="5"/>
      <c r="D32" s="5"/>
      <c r="E32" s="5"/>
      <c r="F32" s="175"/>
      <c r="G32" s="10">
        <f>SUM(C32:F32)</f>
        <v>0</v>
      </c>
      <c r="H32" s="14"/>
      <c r="I32" s="5"/>
      <c r="J32" s="5"/>
      <c r="K32" s="5"/>
      <c r="L32" s="175"/>
      <c r="M32" s="10">
        <f>SUM(H32:L32)</f>
        <v>0</v>
      </c>
      <c r="N32" s="14"/>
      <c r="O32" s="175"/>
      <c r="P32" s="10">
        <f>SUM(N32:O32)</f>
        <v>0</v>
      </c>
      <c r="Q32" s="10">
        <f>SUM(G32,M32,P32)</f>
        <v>0</v>
      </c>
    </row>
    <row r="33" spans="1:17" ht="13.5" thickBot="1">
      <c r="A33" s="104"/>
      <c r="B33" s="176" t="s">
        <v>55</v>
      </c>
      <c r="C33" s="177"/>
      <c r="D33" s="177"/>
      <c r="E33" s="177"/>
      <c r="F33" s="178"/>
      <c r="G33" s="10">
        <f aca="true" t="shared" si="10" ref="G33:G43">SUM(C33:F33)</f>
        <v>0</v>
      </c>
      <c r="H33" s="179"/>
      <c r="I33" s="177"/>
      <c r="J33" s="177"/>
      <c r="K33" s="177"/>
      <c r="L33" s="178"/>
      <c r="M33" s="10">
        <f aca="true" t="shared" si="11" ref="M33:M43">SUM(H33:L33)</f>
        <v>0</v>
      </c>
      <c r="N33" s="179"/>
      <c r="O33" s="178"/>
      <c r="P33" s="10">
        <f aca="true" t="shared" si="12" ref="P33:P43">SUM(N33:O33)</f>
        <v>0</v>
      </c>
      <c r="Q33" s="10">
        <f aca="true" t="shared" si="13" ref="Q33:Q42">SUM(G33,M33,P33)</f>
        <v>0</v>
      </c>
    </row>
    <row r="34" spans="1:17" ht="13.5" thickBot="1">
      <c r="A34" s="104"/>
      <c r="B34" s="103" t="s">
        <v>56</v>
      </c>
      <c r="C34" s="1"/>
      <c r="D34" s="1"/>
      <c r="E34" s="1"/>
      <c r="F34" s="1"/>
      <c r="G34" s="10">
        <f t="shared" si="10"/>
        <v>0</v>
      </c>
      <c r="H34" s="6"/>
      <c r="I34" s="1"/>
      <c r="J34" s="1"/>
      <c r="K34" s="1"/>
      <c r="L34" s="1"/>
      <c r="M34" s="10">
        <f t="shared" si="11"/>
        <v>0</v>
      </c>
      <c r="N34" s="13"/>
      <c r="O34" s="6"/>
      <c r="P34" s="10">
        <f t="shared" si="12"/>
        <v>0</v>
      </c>
      <c r="Q34" s="10">
        <f t="shared" si="13"/>
        <v>0</v>
      </c>
    </row>
    <row r="35" spans="1:17" ht="12" customHeight="1" thickBot="1">
      <c r="A35" s="180">
        <v>2</v>
      </c>
      <c r="B35" s="109" t="s">
        <v>60</v>
      </c>
      <c r="C35" s="1"/>
      <c r="D35" s="1"/>
      <c r="E35" s="1"/>
      <c r="F35" s="6"/>
      <c r="G35" s="10">
        <f t="shared" si="10"/>
        <v>0</v>
      </c>
      <c r="H35" s="13"/>
      <c r="I35" s="1"/>
      <c r="J35" s="1"/>
      <c r="K35" s="1"/>
      <c r="L35" s="6"/>
      <c r="M35" s="10">
        <f t="shared" si="11"/>
        <v>0</v>
      </c>
      <c r="N35" s="13"/>
      <c r="O35" s="6"/>
      <c r="P35" s="10">
        <f t="shared" si="12"/>
        <v>0</v>
      </c>
      <c r="Q35" s="10">
        <f t="shared" si="13"/>
        <v>0</v>
      </c>
    </row>
    <row r="36" spans="1:17" ht="13.5" thickBot="1">
      <c r="A36" s="104"/>
      <c r="B36" s="176" t="s">
        <v>61</v>
      </c>
      <c r="C36" s="177"/>
      <c r="D36" s="177"/>
      <c r="E36" s="177"/>
      <c r="F36" s="177"/>
      <c r="G36" s="10">
        <f t="shared" si="10"/>
        <v>0</v>
      </c>
      <c r="H36" s="178"/>
      <c r="I36" s="177"/>
      <c r="J36" s="177"/>
      <c r="K36" s="177"/>
      <c r="L36" s="177"/>
      <c r="M36" s="10">
        <f t="shared" si="11"/>
        <v>0</v>
      </c>
      <c r="N36" s="179"/>
      <c r="O36" s="178"/>
      <c r="P36" s="10">
        <f t="shared" si="12"/>
        <v>0</v>
      </c>
      <c r="Q36" s="10">
        <f t="shared" si="13"/>
        <v>0</v>
      </c>
    </row>
    <row r="37" spans="1:17" ht="13.5" thickBot="1">
      <c r="A37" s="104"/>
      <c r="B37" s="103" t="s">
        <v>62</v>
      </c>
      <c r="C37" s="1"/>
      <c r="D37" s="1"/>
      <c r="E37" s="1"/>
      <c r="F37" s="1"/>
      <c r="G37" s="10">
        <f t="shared" si="10"/>
        <v>0</v>
      </c>
      <c r="H37" s="6"/>
      <c r="I37" s="1"/>
      <c r="J37" s="1"/>
      <c r="K37" s="1"/>
      <c r="L37" s="1"/>
      <c r="M37" s="10">
        <f t="shared" si="11"/>
        <v>0</v>
      </c>
      <c r="N37" s="13"/>
      <c r="O37" s="6"/>
      <c r="P37" s="10">
        <f t="shared" si="12"/>
        <v>0</v>
      </c>
      <c r="Q37" s="10">
        <f t="shared" si="13"/>
        <v>0</v>
      </c>
    </row>
    <row r="38" spans="1:17" ht="11.25" customHeight="1" thickBot="1">
      <c r="A38" s="180">
        <v>3</v>
      </c>
      <c r="B38" s="181" t="s">
        <v>63</v>
      </c>
      <c r="C38" s="1"/>
      <c r="D38" s="1"/>
      <c r="E38" s="1"/>
      <c r="F38" s="6"/>
      <c r="G38" s="10">
        <f t="shared" si="10"/>
        <v>0</v>
      </c>
      <c r="H38" s="13"/>
      <c r="I38" s="1"/>
      <c r="J38" s="1"/>
      <c r="K38" s="1">
        <v>1</v>
      </c>
      <c r="L38" s="6"/>
      <c r="M38" s="10">
        <f t="shared" si="11"/>
        <v>1</v>
      </c>
      <c r="N38" s="13"/>
      <c r="O38" s="6"/>
      <c r="P38" s="10">
        <f t="shared" si="12"/>
        <v>0</v>
      </c>
      <c r="Q38" s="10">
        <f t="shared" si="13"/>
        <v>1</v>
      </c>
    </row>
    <row r="39" spans="1:17" ht="13.5" thickBot="1">
      <c r="A39" s="104"/>
      <c r="B39" s="105" t="s">
        <v>57</v>
      </c>
      <c r="C39" s="1"/>
      <c r="D39" s="1"/>
      <c r="E39" s="1"/>
      <c r="F39" s="1"/>
      <c r="G39" s="10">
        <f t="shared" si="10"/>
        <v>0</v>
      </c>
      <c r="H39" s="6"/>
      <c r="I39" s="1"/>
      <c r="J39" s="1"/>
      <c r="K39" s="1"/>
      <c r="L39" s="1"/>
      <c r="M39" s="10">
        <f t="shared" si="11"/>
        <v>0</v>
      </c>
      <c r="N39" s="13"/>
      <c r="O39" s="6"/>
      <c r="P39" s="10">
        <f t="shared" si="12"/>
        <v>0</v>
      </c>
      <c r="Q39" s="10">
        <f t="shared" si="13"/>
        <v>0</v>
      </c>
    </row>
    <row r="40" spans="1:17" ht="13.5" thickBot="1">
      <c r="A40" s="104"/>
      <c r="B40" s="103" t="s">
        <v>58</v>
      </c>
      <c r="C40" s="1"/>
      <c r="D40" s="1"/>
      <c r="E40" s="1"/>
      <c r="F40" s="1"/>
      <c r="G40" s="10">
        <f t="shared" si="10"/>
        <v>0</v>
      </c>
      <c r="H40" s="6"/>
      <c r="I40" s="1"/>
      <c r="J40" s="1"/>
      <c r="K40" s="1"/>
      <c r="L40" s="1"/>
      <c r="M40" s="10">
        <f t="shared" si="11"/>
        <v>0</v>
      </c>
      <c r="N40" s="13"/>
      <c r="O40" s="6"/>
      <c r="P40" s="10">
        <f t="shared" si="12"/>
        <v>0</v>
      </c>
      <c r="Q40" s="10">
        <f t="shared" si="13"/>
        <v>0</v>
      </c>
    </row>
    <row r="41" spans="1:17" ht="13.5" thickBot="1">
      <c r="A41" s="104"/>
      <c r="B41" s="103" t="s">
        <v>59</v>
      </c>
      <c r="C41" s="1"/>
      <c r="D41" s="1"/>
      <c r="E41" s="1"/>
      <c r="F41" s="1"/>
      <c r="G41" s="10">
        <f t="shared" si="10"/>
        <v>0</v>
      </c>
      <c r="H41" s="6"/>
      <c r="I41" s="1"/>
      <c r="J41" s="1"/>
      <c r="K41" s="1"/>
      <c r="L41" s="1"/>
      <c r="M41" s="10">
        <f t="shared" si="11"/>
        <v>0</v>
      </c>
      <c r="N41" s="13"/>
      <c r="O41" s="6"/>
      <c r="P41" s="10">
        <f t="shared" si="12"/>
        <v>0</v>
      </c>
      <c r="Q41" s="10">
        <f t="shared" si="13"/>
        <v>0</v>
      </c>
    </row>
    <row r="42" spans="1:17" ht="13.5" customHeight="1" thickBot="1">
      <c r="A42" s="112">
        <v>4</v>
      </c>
      <c r="B42" s="111" t="s">
        <v>64</v>
      </c>
      <c r="C42" s="182"/>
      <c r="D42" s="182"/>
      <c r="E42" s="182"/>
      <c r="F42" s="182"/>
      <c r="G42" s="10">
        <f t="shared" si="10"/>
        <v>0</v>
      </c>
      <c r="H42" s="183"/>
      <c r="I42" s="182"/>
      <c r="J42" s="182"/>
      <c r="K42" s="182"/>
      <c r="L42" s="182"/>
      <c r="M42" s="10">
        <f t="shared" si="11"/>
        <v>0</v>
      </c>
      <c r="N42" s="184"/>
      <c r="O42" s="183"/>
      <c r="P42" s="10">
        <f t="shared" si="12"/>
        <v>0</v>
      </c>
      <c r="Q42" s="10">
        <f t="shared" si="13"/>
        <v>0</v>
      </c>
    </row>
    <row r="43" spans="1:17" ht="16.5" customHeight="1" thickBot="1">
      <c r="A43" s="348" t="s">
        <v>16</v>
      </c>
      <c r="B43" s="349"/>
      <c r="C43" s="2">
        <f>C32+C33+C34+C35+C36+C37+C38+C39+C40+C41+C42</f>
        <v>0</v>
      </c>
      <c r="D43" s="2">
        <f aca="true" t="shared" si="14" ref="D43:Q43">D32+D33+D34+D35+D36+D37+D38+D39+D40+D41+D42</f>
        <v>0</v>
      </c>
      <c r="E43" s="2">
        <f t="shared" si="14"/>
        <v>0</v>
      </c>
      <c r="F43" s="2">
        <f t="shared" si="14"/>
        <v>0</v>
      </c>
      <c r="G43" s="10">
        <f t="shared" si="10"/>
        <v>0</v>
      </c>
      <c r="H43" s="2">
        <f t="shared" si="14"/>
        <v>0</v>
      </c>
      <c r="I43" s="2">
        <f t="shared" si="14"/>
        <v>0</v>
      </c>
      <c r="J43" s="2">
        <f t="shared" si="14"/>
        <v>0</v>
      </c>
      <c r="K43" s="2">
        <f t="shared" si="14"/>
        <v>1</v>
      </c>
      <c r="L43" s="2">
        <f t="shared" si="14"/>
        <v>0</v>
      </c>
      <c r="M43" s="10">
        <f t="shared" si="11"/>
        <v>1</v>
      </c>
      <c r="N43" s="2">
        <f t="shared" si="14"/>
        <v>0</v>
      </c>
      <c r="O43" s="2">
        <f t="shared" si="14"/>
        <v>0</v>
      </c>
      <c r="P43" s="10">
        <f t="shared" si="12"/>
        <v>0</v>
      </c>
      <c r="Q43" s="2">
        <f t="shared" si="14"/>
        <v>1</v>
      </c>
    </row>
    <row r="44" spans="1:18" ht="15.75" customHeight="1" thickBot="1">
      <c r="A44" s="352" t="s">
        <v>24</v>
      </c>
      <c r="B44" s="353"/>
      <c r="C44" s="371"/>
      <c r="D44" s="368"/>
      <c r="E44" s="368"/>
      <c r="F44" s="368"/>
      <c r="G44" s="368"/>
      <c r="H44" s="368"/>
      <c r="I44" s="368"/>
      <c r="J44" s="368"/>
      <c r="K44" s="368"/>
      <c r="L44" s="368"/>
      <c r="M44" s="368"/>
      <c r="N44" s="368"/>
      <c r="O44" s="368"/>
      <c r="P44" s="368"/>
      <c r="Q44" s="370"/>
      <c r="R44" s="31"/>
    </row>
    <row r="45" spans="1:18" ht="12.75">
      <c r="A45" s="185">
        <v>1</v>
      </c>
      <c r="B45" s="109" t="s">
        <v>74</v>
      </c>
      <c r="C45" s="177"/>
      <c r="D45" s="177"/>
      <c r="E45" s="177">
        <v>1</v>
      </c>
      <c r="F45" s="178"/>
      <c r="G45" s="211">
        <f aca="true" t="shared" si="15" ref="G45:G50">SUM(C45:F45)</f>
        <v>1</v>
      </c>
      <c r="H45" s="179"/>
      <c r="I45" s="177">
        <v>1</v>
      </c>
      <c r="J45" s="177"/>
      <c r="K45" s="177"/>
      <c r="L45" s="178"/>
      <c r="M45" s="211">
        <f aca="true" t="shared" si="16" ref="M45:M50">SUM(H45:L45)</f>
        <v>1</v>
      </c>
      <c r="N45" s="179"/>
      <c r="O45" s="178"/>
      <c r="P45" s="215">
        <f aca="true" t="shared" si="17" ref="P45:P50">SUM(N45:O45)</f>
        <v>0</v>
      </c>
      <c r="Q45" s="211">
        <f aca="true" t="shared" si="18" ref="Q45:Q50">SUM(G45,M45,P45)</f>
        <v>2</v>
      </c>
      <c r="R45" s="31"/>
    </row>
    <row r="46" spans="1:18" ht="12.75">
      <c r="A46" s="102"/>
      <c r="B46" s="310" t="s">
        <v>78</v>
      </c>
      <c r="C46" s="1"/>
      <c r="D46" s="1"/>
      <c r="E46" s="1"/>
      <c r="F46" s="6"/>
      <c r="G46" s="8">
        <f t="shared" si="15"/>
        <v>0</v>
      </c>
      <c r="H46" s="13"/>
      <c r="I46" s="1"/>
      <c r="J46" s="1"/>
      <c r="K46" s="1"/>
      <c r="L46" s="6"/>
      <c r="M46" s="8">
        <f t="shared" si="16"/>
        <v>0</v>
      </c>
      <c r="N46" s="13"/>
      <c r="O46" s="6"/>
      <c r="P46" s="207">
        <f t="shared" si="17"/>
        <v>0</v>
      </c>
      <c r="Q46" s="8">
        <f t="shared" si="18"/>
        <v>0</v>
      </c>
      <c r="R46" s="31"/>
    </row>
    <row r="47" spans="1:18" ht="12.75">
      <c r="A47" s="102"/>
      <c r="B47" s="310" t="s">
        <v>77</v>
      </c>
      <c r="C47" s="1"/>
      <c r="D47" s="1"/>
      <c r="E47" s="1"/>
      <c r="F47" s="6"/>
      <c r="G47" s="8">
        <f t="shared" si="15"/>
        <v>0</v>
      </c>
      <c r="H47" s="13"/>
      <c r="I47" s="1"/>
      <c r="J47" s="1"/>
      <c r="K47" s="1"/>
      <c r="L47" s="6"/>
      <c r="M47" s="8">
        <f t="shared" si="16"/>
        <v>0</v>
      </c>
      <c r="N47" s="13"/>
      <c r="O47" s="6"/>
      <c r="P47" s="207">
        <f t="shared" si="17"/>
        <v>0</v>
      </c>
      <c r="Q47" s="8">
        <f t="shared" si="18"/>
        <v>0</v>
      </c>
      <c r="R47" s="31"/>
    </row>
    <row r="48" spans="1:18" ht="12.75">
      <c r="A48" s="102"/>
      <c r="B48" s="310" t="s">
        <v>80</v>
      </c>
      <c r="C48" s="1"/>
      <c r="D48" s="1"/>
      <c r="E48" s="1"/>
      <c r="F48" s="6"/>
      <c r="G48" s="8">
        <f t="shared" si="15"/>
        <v>0</v>
      </c>
      <c r="H48" s="13"/>
      <c r="I48" s="1"/>
      <c r="J48" s="1"/>
      <c r="K48" s="1"/>
      <c r="L48" s="6"/>
      <c r="M48" s="8">
        <f t="shared" si="16"/>
        <v>0</v>
      </c>
      <c r="N48" s="13"/>
      <c r="O48" s="6"/>
      <c r="P48" s="207">
        <f t="shared" si="17"/>
        <v>0</v>
      </c>
      <c r="Q48" s="8">
        <f t="shared" si="18"/>
        <v>0</v>
      </c>
      <c r="R48" s="31"/>
    </row>
    <row r="49" spans="1:18" ht="12.75">
      <c r="A49" s="102"/>
      <c r="B49" s="310" t="s">
        <v>81</v>
      </c>
      <c r="C49" s="1"/>
      <c r="D49" s="1"/>
      <c r="E49" s="1"/>
      <c r="F49" s="6"/>
      <c r="G49" s="8">
        <f t="shared" si="15"/>
        <v>0</v>
      </c>
      <c r="H49" s="13"/>
      <c r="I49" s="1"/>
      <c r="J49" s="1"/>
      <c r="K49" s="1"/>
      <c r="L49" s="6"/>
      <c r="M49" s="8">
        <f t="shared" si="16"/>
        <v>0</v>
      </c>
      <c r="N49" s="13"/>
      <c r="O49" s="6"/>
      <c r="P49" s="207">
        <f t="shared" si="17"/>
        <v>0</v>
      </c>
      <c r="Q49" s="8">
        <f t="shared" si="18"/>
        <v>0</v>
      </c>
      <c r="R49" s="31"/>
    </row>
    <row r="50" spans="1:18" ht="13.5" thickBot="1">
      <c r="A50" s="102"/>
      <c r="B50" s="310" t="s">
        <v>79</v>
      </c>
      <c r="C50" s="1"/>
      <c r="D50" s="1"/>
      <c r="E50" s="1"/>
      <c r="F50" s="6"/>
      <c r="G50" s="8">
        <f t="shared" si="15"/>
        <v>0</v>
      </c>
      <c r="H50" s="13"/>
      <c r="I50" s="1"/>
      <c r="J50" s="1"/>
      <c r="K50" s="1"/>
      <c r="L50" s="6"/>
      <c r="M50" s="8">
        <f t="shared" si="16"/>
        <v>0</v>
      </c>
      <c r="N50" s="13"/>
      <c r="O50" s="6"/>
      <c r="P50" s="207">
        <f t="shared" si="17"/>
        <v>0</v>
      </c>
      <c r="Q50" s="8">
        <f t="shared" si="18"/>
        <v>0</v>
      </c>
      <c r="R50" s="31"/>
    </row>
    <row r="51" spans="1:18" ht="13.5" thickBot="1">
      <c r="A51" s="108">
        <v>2</v>
      </c>
      <c r="B51" s="109" t="s">
        <v>65</v>
      </c>
      <c r="C51" s="190"/>
      <c r="D51" s="190"/>
      <c r="E51" s="190"/>
      <c r="F51" s="191"/>
      <c r="G51" s="10">
        <f aca="true" t="shared" si="19" ref="G51:G60">SUM(C51:F51)</f>
        <v>0</v>
      </c>
      <c r="H51" s="192"/>
      <c r="I51" s="190"/>
      <c r="J51" s="190"/>
      <c r="K51" s="190"/>
      <c r="L51" s="191"/>
      <c r="M51" s="10">
        <f aca="true" t="shared" si="20" ref="M51:M60">SUM(H51:L51)</f>
        <v>0</v>
      </c>
      <c r="N51" s="192"/>
      <c r="O51" s="191"/>
      <c r="P51" s="10">
        <f aca="true" t="shared" si="21" ref="P51:P60">SUM(N51:O51)</f>
        <v>0</v>
      </c>
      <c r="Q51" s="10">
        <f aca="true" t="shared" si="22" ref="Q51:Q60">SUM(G51,M51,P51)</f>
        <v>0</v>
      </c>
      <c r="R51" s="31"/>
    </row>
    <row r="52" spans="1:17" ht="13.5" thickBot="1">
      <c r="A52" s="108">
        <v>3</v>
      </c>
      <c r="B52" s="109" t="s">
        <v>75</v>
      </c>
      <c r="C52" s="190"/>
      <c r="D52" s="190"/>
      <c r="E52" s="190"/>
      <c r="F52" s="191"/>
      <c r="G52" s="10">
        <f t="shared" si="19"/>
        <v>0</v>
      </c>
      <c r="H52" s="192"/>
      <c r="I52" s="190"/>
      <c r="J52" s="190"/>
      <c r="K52" s="190"/>
      <c r="L52" s="191"/>
      <c r="M52" s="10">
        <f t="shared" si="20"/>
        <v>0</v>
      </c>
      <c r="N52" s="192"/>
      <c r="O52" s="191"/>
      <c r="P52" s="10">
        <f t="shared" si="21"/>
        <v>0</v>
      </c>
      <c r="Q52" s="10">
        <f t="shared" si="22"/>
        <v>0</v>
      </c>
    </row>
    <row r="53" spans="1:17" ht="13.5" thickBot="1">
      <c r="A53" s="108"/>
      <c r="B53" s="103" t="s">
        <v>82</v>
      </c>
      <c r="C53" s="190"/>
      <c r="D53" s="190"/>
      <c r="E53" s="190"/>
      <c r="F53" s="191"/>
      <c r="G53" s="10">
        <f t="shared" si="19"/>
        <v>0</v>
      </c>
      <c r="H53" s="192"/>
      <c r="I53" s="190"/>
      <c r="J53" s="190"/>
      <c r="K53" s="190"/>
      <c r="L53" s="191"/>
      <c r="M53" s="10">
        <f t="shared" si="20"/>
        <v>0</v>
      </c>
      <c r="N53" s="192"/>
      <c r="O53" s="191"/>
      <c r="P53" s="10">
        <f t="shared" si="21"/>
        <v>0</v>
      </c>
      <c r="Q53" s="10">
        <f t="shared" si="22"/>
        <v>0</v>
      </c>
    </row>
    <row r="54" spans="1:17" ht="13.5" thickBot="1">
      <c r="A54" s="108"/>
      <c r="B54" s="103" t="s">
        <v>83</v>
      </c>
      <c r="C54" s="190"/>
      <c r="D54" s="190"/>
      <c r="E54" s="190"/>
      <c r="F54" s="190"/>
      <c r="G54" s="10">
        <f t="shared" si="19"/>
        <v>0</v>
      </c>
      <c r="H54" s="191"/>
      <c r="I54" s="190"/>
      <c r="J54" s="190"/>
      <c r="K54" s="190"/>
      <c r="L54" s="190"/>
      <c r="M54" s="10">
        <f t="shared" si="20"/>
        <v>0</v>
      </c>
      <c r="N54" s="192"/>
      <c r="O54" s="191"/>
      <c r="P54" s="10">
        <f t="shared" si="21"/>
        <v>0</v>
      </c>
      <c r="Q54" s="10">
        <f t="shared" si="22"/>
        <v>0</v>
      </c>
    </row>
    <row r="55" spans="1:17" ht="13.5" thickBot="1">
      <c r="A55" s="108"/>
      <c r="B55" s="103" t="s">
        <v>84</v>
      </c>
      <c r="C55" s="190"/>
      <c r="D55" s="190"/>
      <c r="E55" s="190"/>
      <c r="F55" s="190"/>
      <c r="G55" s="10">
        <f t="shared" si="19"/>
        <v>0</v>
      </c>
      <c r="H55" s="191"/>
      <c r="I55" s="190"/>
      <c r="J55" s="190"/>
      <c r="K55" s="190"/>
      <c r="L55" s="190"/>
      <c r="M55" s="10">
        <f t="shared" si="20"/>
        <v>0</v>
      </c>
      <c r="N55" s="192"/>
      <c r="O55" s="191"/>
      <c r="P55" s="10">
        <f t="shared" si="21"/>
        <v>0</v>
      </c>
      <c r="Q55" s="10">
        <f t="shared" si="22"/>
        <v>0</v>
      </c>
    </row>
    <row r="56" spans="1:17" ht="13.5" thickBot="1">
      <c r="A56" s="108"/>
      <c r="B56" s="103" t="s">
        <v>85</v>
      </c>
      <c r="C56" s="190"/>
      <c r="D56" s="190"/>
      <c r="E56" s="190"/>
      <c r="F56" s="190"/>
      <c r="G56" s="10">
        <f t="shared" si="19"/>
        <v>0</v>
      </c>
      <c r="H56" s="191"/>
      <c r="I56" s="190"/>
      <c r="J56" s="190"/>
      <c r="K56" s="190"/>
      <c r="L56" s="190"/>
      <c r="M56" s="10">
        <f t="shared" si="20"/>
        <v>0</v>
      </c>
      <c r="N56" s="192"/>
      <c r="O56" s="191"/>
      <c r="P56" s="10">
        <f t="shared" si="21"/>
        <v>0</v>
      </c>
      <c r="Q56" s="10">
        <f t="shared" si="22"/>
        <v>0</v>
      </c>
    </row>
    <row r="57" spans="1:17" ht="13.5" thickBot="1">
      <c r="A57" s="108">
        <v>4</v>
      </c>
      <c r="B57" s="109" t="s">
        <v>86</v>
      </c>
      <c r="C57" s="190"/>
      <c r="D57" s="190"/>
      <c r="E57" s="190"/>
      <c r="F57" s="191"/>
      <c r="G57" s="10">
        <f t="shared" si="19"/>
        <v>0</v>
      </c>
      <c r="H57" s="192"/>
      <c r="I57" s="190"/>
      <c r="J57" s="190"/>
      <c r="K57" s="190"/>
      <c r="L57" s="191"/>
      <c r="M57" s="10">
        <f t="shared" si="20"/>
        <v>0</v>
      </c>
      <c r="N57" s="192"/>
      <c r="O57" s="191"/>
      <c r="P57" s="10">
        <f t="shared" si="21"/>
        <v>0</v>
      </c>
      <c r="Q57" s="10">
        <f t="shared" si="22"/>
        <v>0</v>
      </c>
    </row>
    <row r="58" spans="1:17" ht="13.5" thickBot="1">
      <c r="A58" s="102"/>
      <c r="B58" s="103" t="s">
        <v>87</v>
      </c>
      <c r="C58" s="190"/>
      <c r="D58" s="190"/>
      <c r="E58" s="190"/>
      <c r="F58" s="191"/>
      <c r="G58" s="10">
        <f t="shared" si="19"/>
        <v>0</v>
      </c>
      <c r="H58" s="192"/>
      <c r="I58" s="190"/>
      <c r="J58" s="190"/>
      <c r="K58" s="190"/>
      <c r="L58" s="191"/>
      <c r="M58" s="10">
        <f t="shared" si="20"/>
        <v>0</v>
      </c>
      <c r="N58" s="192"/>
      <c r="O58" s="191"/>
      <c r="P58" s="10">
        <f t="shared" si="21"/>
        <v>0</v>
      </c>
      <c r="Q58" s="10">
        <f t="shared" si="22"/>
        <v>0</v>
      </c>
    </row>
    <row r="59" spans="1:17" ht="13.5" thickBot="1">
      <c r="A59" s="102"/>
      <c r="B59" s="103" t="s">
        <v>88</v>
      </c>
      <c r="C59" s="190"/>
      <c r="D59" s="190"/>
      <c r="E59" s="190"/>
      <c r="F59" s="190"/>
      <c r="G59" s="10">
        <f t="shared" si="19"/>
        <v>0</v>
      </c>
      <c r="H59" s="191"/>
      <c r="I59" s="190"/>
      <c r="J59" s="190"/>
      <c r="K59" s="190"/>
      <c r="L59" s="190"/>
      <c r="M59" s="10">
        <f t="shared" si="20"/>
        <v>0</v>
      </c>
      <c r="N59" s="192"/>
      <c r="O59" s="191"/>
      <c r="P59" s="10">
        <f t="shared" si="21"/>
        <v>0</v>
      </c>
      <c r="Q59" s="10">
        <f t="shared" si="22"/>
        <v>0</v>
      </c>
    </row>
    <row r="60" spans="1:17" ht="13.5" thickBot="1">
      <c r="A60" s="113"/>
      <c r="B60" s="114" t="s">
        <v>89</v>
      </c>
      <c r="C60" s="193"/>
      <c r="D60" s="193"/>
      <c r="E60" s="193"/>
      <c r="F60" s="193"/>
      <c r="G60" s="10">
        <f t="shared" si="19"/>
        <v>0</v>
      </c>
      <c r="H60" s="194"/>
      <c r="I60" s="195"/>
      <c r="J60" s="193"/>
      <c r="K60" s="193"/>
      <c r="L60" s="193"/>
      <c r="M60" s="10">
        <f t="shared" si="20"/>
        <v>0</v>
      </c>
      <c r="N60" s="196"/>
      <c r="O60" s="194"/>
      <c r="P60" s="10">
        <f t="shared" si="21"/>
        <v>0</v>
      </c>
      <c r="Q60" s="10">
        <f t="shared" si="22"/>
        <v>0</v>
      </c>
    </row>
    <row r="61" spans="1:17" ht="15.75" customHeight="1" thickBot="1">
      <c r="A61" s="339" t="s">
        <v>25</v>
      </c>
      <c r="B61" s="340"/>
      <c r="C61" s="2">
        <f>C45+C46+C47+C48+C49+C50+C51+C52+C53+C54+C55+C56+C57+C58+C59+C60</f>
        <v>0</v>
      </c>
      <c r="D61" s="2">
        <f aca="true" t="shared" si="23" ref="D61:Q61">D45+D46+D47+D48+D49+D50+D51+D52+D53+D54+D55+D56+D57+D58+D59+D60</f>
        <v>0</v>
      </c>
      <c r="E61" s="2">
        <f t="shared" si="23"/>
        <v>1</v>
      </c>
      <c r="F61" s="149">
        <f t="shared" si="23"/>
        <v>0</v>
      </c>
      <c r="G61" s="9">
        <f t="shared" si="23"/>
        <v>1</v>
      </c>
      <c r="H61" s="7">
        <f t="shared" si="23"/>
        <v>0</v>
      </c>
      <c r="I61" s="2">
        <f t="shared" si="23"/>
        <v>1</v>
      </c>
      <c r="J61" s="2">
        <f t="shared" si="23"/>
        <v>0</v>
      </c>
      <c r="K61" s="2">
        <f t="shared" si="23"/>
        <v>0</v>
      </c>
      <c r="L61" s="149">
        <f t="shared" si="23"/>
        <v>0</v>
      </c>
      <c r="M61" s="9">
        <f t="shared" si="23"/>
        <v>1</v>
      </c>
      <c r="N61" s="7">
        <f t="shared" si="23"/>
        <v>0</v>
      </c>
      <c r="O61" s="2">
        <f t="shared" si="23"/>
        <v>0</v>
      </c>
      <c r="P61" s="149">
        <f t="shared" si="23"/>
        <v>0</v>
      </c>
      <c r="Q61" s="9">
        <f t="shared" si="23"/>
        <v>2</v>
      </c>
    </row>
    <row r="62" spans="1:17" ht="15" customHeight="1" thickBot="1">
      <c r="A62" s="341" t="s">
        <v>26</v>
      </c>
      <c r="B62" s="341"/>
      <c r="C62" s="378"/>
      <c r="D62" s="379"/>
      <c r="E62" s="379"/>
      <c r="F62" s="379"/>
      <c r="G62" s="379"/>
      <c r="H62" s="379"/>
      <c r="I62" s="379"/>
      <c r="J62" s="379"/>
      <c r="K62" s="379"/>
      <c r="L62" s="379"/>
      <c r="M62" s="379"/>
      <c r="N62" s="379"/>
      <c r="O62" s="379"/>
      <c r="P62" s="379"/>
      <c r="Q62" s="380"/>
    </row>
    <row r="63" spans="1:17" ht="13.5" thickBot="1">
      <c r="A63" s="117">
        <v>1</v>
      </c>
      <c r="B63" s="156" t="s">
        <v>36</v>
      </c>
      <c r="C63" s="5"/>
      <c r="D63" s="5"/>
      <c r="E63" s="5"/>
      <c r="F63" s="175"/>
      <c r="G63" s="10">
        <f aca="true" t="shared" si="24" ref="G63:G84">SUM(C63:F63)</f>
        <v>0</v>
      </c>
      <c r="H63" s="14"/>
      <c r="I63" s="5"/>
      <c r="J63" s="5"/>
      <c r="K63" s="5"/>
      <c r="L63" s="175"/>
      <c r="M63" s="10">
        <f aca="true" t="shared" si="25" ref="M63:M84">SUM(H63:L63)</f>
        <v>0</v>
      </c>
      <c r="N63" s="14"/>
      <c r="O63" s="175"/>
      <c r="P63" s="10">
        <f aca="true" t="shared" si="26" ref="P63:P84">SUM(N63:O63)</f>
        <v>0</v>
      </c>
      <c r="Q63" s="10">
        <f aca="true" t="shared" si="27" ref="Q63:Q84">SUM(G63,M63,P63)</f>
        <v>0</v>
      </c>
    </row>
    <row r="64" spans="1:17" ht="13.5" thickBot="1">
      <c r="A64" s="108">
        <v>2</v>
      </c>
      <c r="B64" s="109" t="s">
        <v>37</v>
      </c>
      <c r="C64" s="1"/>
      <c r="D64" s="1"/>
      <c r="E64" s="1"/>
      <c r="F64" s="6"/>
      <c r="G64" s="10">
        <f t="shared" si="24"/>
        <v>0</v>
      </c>
      <c r="H64" s="13"/>
      <c r="I64" s="1"/>
      <c r="J64" s="1"/>
      <c r="K64" s="1"/>
      <c r="L64" s="6"/>
      <c r="M64" s="10">
        <f t="shared" si="25"/>
        <v>0</v>
      </c>
      <c r="N64" s="230"/>
      <c r="O64" s="6"/>
      <c r="P64" s="10">
        <f t="shared" si="26"/>
        <v>0</v>
      </c>
      <c r="Q64" s="10">
        <f t="shared" si="27"/>
        <v>0</v>
      </c>
    </row>
    <row r="65" spans="1:17" ht="13.5" thickBot="1">
      <c r="A65" s="108">
        <v>3</v>
      </c>
      <c r="B65" s="109" t="s">
        <v>38</v>
      </c>
      <c r="C65" s="51"/>
      <c r="D65" s="51"/>
      <c r="E65" s="51"/>
      <c r="F65" s="51"/>
      <c r="G65" s="63">
        <f t="shared" si="24"/>
        <v>0</v>
      </c>
      <c r="H65" s="52"/>
      <c r="I65" s="51"/>
      <c r="J65" s="51"/>
      <c r="K65" s="51"/>
      <c r="L65" s="51"/>
      <c r="M65" s="63">
        <f t="shared" si="25"/>
        <v>0</v>
      </c>
      <c r="N65" s="54"/>
      <c r="O65" s="52"/>
      <c r="P65" s="63">
        <f t="shared" si="26"/>
        <v>0</v>
      </c>
      <c r="Q65" s="63">
        <f t="shared" si="27"/>
        <v>0</v>
      </c>
    </row>
    <row r="66" spans="1:17" ht="13.5" thickBot="1">
      <c r="A66" s="102"/>
      <c r="B66" s="103" t="s">
        <v>90</v>
      </c>
      <c r="C66" s="51"/>
      <c r="D66" s="51"/>
      <c r="E66" s="51"/>
      <c r="F66" s="51"/>
      <c r="G66" s="63">
        <f t="shared" si="24"/>
        <v>0</v>
      </c>
      <c r="H66" s="52"/>
      <c r="I66" s="51"/>
      <c r="J66" s="51"/>
      <c r="K66" s="51"/>
      <c r="L66" s="51"/>
      <c r="M66" s="63">
        <f t="shared" si="25"/>
        <v>0</v>
      </c>
      <c r="N66" s="54"/>
      <c r="O66" s="52"/>
      <c r="P66" s="63">
        <f t="shared" si="26"/>
        <v>0</v>
      </c>
      <c r="Q66" s="63">
        <f t="shared" si="27"/>
        <v>0</v>
      </c>
    </row>
    <row r="67" spans="1:17" ht="13.5" thickBot="1">
      <c r="A67" s="108">
        <v>4</v>
      </c>
      <c r="B67" s="109" t="s">
        <v>39</v>
      </c>
      <c r="C67" s="1"/>
      <c r="D67" s="1"/>
      <c r="E67" s="1"/>
      <c r="F67" s="6"/>
      <c r="G67" s="10"/>
      <c r="H67" s="13"/>
      <c r="I67" s="1"/>
      <c r="J67" s="1"/>
      <c r="K67" s="1"/>
      <c r="L67" s="6"/>
      <c r="M67" s="10"/>
      <c r="N67" s="13"/>
      <c r="O67" s="6"/>
      <c r="P67" s="10"/>
      <c r="Q67" s="10"/>
    </row>
    <row r="68" spans="1:17" ht="13.5" thickBot="1">
      <c r="A68" s="102"/>
      <c r="B68" s="103" t="s">
        <v>91</v>
      </c>
      <c r="C68" s="51"/>
      <c r="D68" s="51"/>
      <c r="E68" s="51"/>
      <c r="F68" s="51"/>
      <c r="G68" s="63">
        <f t="shared" si="24"/>
        <v>0</v>
      </c>
      <c r="H68" s="52"/>
      <c r="I68" s="51"/>
      <c r="J68" s="51"/>
      <c r="K68" s="51"/>
      <c r="L68" s="51"/>
      <c r="M68" s="63">
        <f t="shared" si="25"/>
        <v>0</v>
      </c>
      <c r="N68" s="54"/>
      <c r="O68" s="52"/>
      <c r="P68" s="63">
        <f t="shared" si="26"/>
        <v>0</v>
      </c>
      <c r="Q68" s="63">
        <f t="shared" si="27"/>
        <v>0</v>
      </c>
    </row>
    <row r="69" spans="1:17" ht="13.5" thickBot="1">
      <c r="A69" s="108">
        <v>5</v>
      </c>
      <c r="B69" s="109" t="s">
        <v>40</v>
      </c>
      <c r="C69" s="1"/>
      <c r="D69" s="1"/>
      <c r="E69" s="1"/>
      <c r="F69" s="6"/>
      <c r="G69" s="10">
        <f t="shared" si="24"/>
        <v>0</v>
      </c>
      <c r="H69" s="13"/>
      <c r="I69" s="1"/>
      <c r="J69" s="1"/>
      <c r="K69" s="1"/>
      <c r="L69" s="6"/>
      <c r="M69" s="10">
        <f t="shared" si="25"/>
        <v>0</v>
      </c>
      <c r="N69" s="13"/>
      <c r="O69" s="6"/>
      <c r="P69" s="10">
        <f t="shared" si="26"/>
        <v>0</v>
      </c>
      <c r="Q69" s="10">
        <f t="shared" si="27"/>
        <v>0</v>
      </c>
    </row>
    <row r="70" spans="1:17" ht="13.5" thickBot="1">
      <c r="A70" s="108">
        <v>6</v>
      </c>
      <c r="B70" s="109" t="s">
        <v>41</v>
      </c>
      <c r="C70" s="1"/>
      <c r="D70" s="1"/>
      <c r="E70" s="1"/>
      <c r="F70" s="6"/>
      <c r="G70" s="10">
        <f t="shared" si="24"/>
        <v>0</v>
      </c>
      <c r="H70" s="13"/>
      <c r="I70" s="1"/>
      <c r="J70" s="1"/>
      <c r="K70" s="1"/>
      <c r="L70" s="6"/>
      <c r="M70" s="10">
        <f t="shared" si="25"/>
        <v>0</v>
      </c>
      <c r="N70" s="13"/>
      <c r="O70" s="6"/>
      <c r="P70" s="10">
        <f t="shared" si="26"/>
        <v>0</v>
      </c>
      <c r="Q70" s="10">
        <f t="shared" si="27"/>
        <v>0</v>
      </c>
    </row>
    <row r="71" spans="1:17" ht="13.5" thickBot="1">
      <c r="A71" s="108">
        <v>7</v>
      </c>
      <c r="B71" s="109" t="s">
        <v>42</v>
      </c>
      <c r="C71" s="1"/>
      <c r="D71" s="1"/>
      <c r="E71" s="1"/>
      <c r="F71" s="6"/>
      <c r="G71" s="10">
        <f t="shared" si="24"/>
        <v>0</v>
      </c>
      <c r="H71" s="13"/>
      <c r="I71" s="1"/>
      <c r="J71" s="1"/>
      <c r="K71" s="1"/>
      <c r="L71" s="6"/>
      <c r="M71" s="10">
        <f t="shared" si="25"/>
        <v>0</v>
      </c>
      <c r="N71" s="13"/>
      <c r="O71" s="6"/>
      <c r="P71" s="10">
        <f t="shared" si="26"/>
        <v>0</v>
      </c>
      <c r="Q71" s="10">
        <f t="shared" si="27"/>
        <v>0</v>
      </c>
    </row>
    <row r="72" spans="1:17" ht="13.5" thickBot="1">
      <c r="A72" s="108">
        <v>8</v>
      </c>
      <c r="B72" s="109" t="s">
        <v>43</v>
      </c>
      <c r="C72" s="1"/>
      <c r="D72" s="1"/>
      <c r="E72" s="1"/>
      <c r="F72" s="6"/>
      <c r="G72" s="10">
        <f t="shared" si="24"/>
        <v>0</v>
      </c>
      <c r="H72" s="13"/>
      <c r="I72" s="1"/>
      <c r="J72" s="1"/>
      <c r="K72" s="1"/>
      <c r="L72" s="6"/>
      <c r="M72" s="10">
        <f t="shared" si="25"/>
        <v>0</v>
      </c>
      <c r="N72" s="13"/>
      <c r="O72" s="6"/>
      <c r="P72" s="10">
        <f t="shared" si="26"/>
        <v>0</v>
      </c>
      <c r="Q72" s="10">
        <f t="shared" si="27"/>
        <v>0</v>
      </c>
    </row>
    <row r="73" spans="1:17" ht="13.5" thickBot="1">
      <c r="A73" s="108">
        <v>9</v>
      </c>
      <c r="B73" s="109" t="s">
        <v>44</v>
      </c>
      <c r="C73" s="1"/>
      <c r="D73" s="1"/>
      <c r="E73" s="1"/>
      <c r="F73" s="6"/>
      <c r="G73" s="10">
        <f t="shared" si="24"/>
        <v>0</v>
      </c>
      <c r="H73" s="13"/>
      <c r="I73" s="1"/>
      <c r="J73" s="1"/>
      <c r="K73" s="1"/>
      <c r="L73" s="6"/>
      <c r="M73" s="10">
        <f t="shared" si="25"/>
        <v>0</v>
      </c>
      <c r="N73" s="13"/>
      <c r="O73" s="6">
        <v>1</v>
      </c>
      <c r="P73" s="10">
        <f t="shared" si="26"/>
        <v>1</v>
      </c>
      <c r="Q73" s="10">
        <f t="shared" si="27"/>
        <v>1</v>
      </c>
    </row>
    <row r="74" spans="1:17" ht="13.5" thickBot="1">
      <c r="A74" s="102"/>
      <c r="B74" s="103" t="s">
        <v>45</v>
      </c>
      <c r="C74" s="1"/>
      <c r="D74" s="1"/>
      <c r="E74" s="1"/>
      <c r="F74" s="6"/>
      <c r="G74" s="10">
        <f t="shared" si="24"/>
        <v>0</v>
      </c>
      <c r="H74" s="13"/>
      <c r="I74" s="1"/>
      <c r="J74" s="1"/>
      <c r="K74" s="1"/>
      <c r="L74" s="6"/>
      <c r="M74" s="10">
        <f t="shared" si="25"/>
        <v>0</v>
      </c>
      <c r="N74" s="13"/>
      <c r="O74" s="6"/>
      <c r="P74" s="10">
        <f t="shared" si="26"/>
        <v>0</v>
      </c>
      <c r="Q74" s="10">
        <f t="shared" si="27"/>
        <v>0</v>
      </c>
    </row>
    <row r="75" spans="1:17" ht="13.5" thickBot="1">
      <c r="A75" s="102"/>
      <c r="B75" s="103" t="s">
        <v>46</v>
      </c>
      <c r="C75" s="280"/>
      <c r="D75" s="280"/>
      <c r="E75" s="280"/>
      <c r="F75" s="281"/>
      <c r="G75" s="10">
        <f t="shared" si="24"/>
        <v>0</v>
      </c>
      <c r="H75" s="282"/>
      <c r="I75" s="280"/>
      <c r="J75" s="1"/>
      <c r="K75" s="1"/>
      <c r="L75" s="6"/>
      <c r="M75" s="10">
        <f t="shared" si="25"/>
        <v>0</v>
      </c>
      <c r="N75" s="13"/>
      <c r="O75" s="6"/>
      <c r="P75" s="10">
        <f t="shared" si="26"/>
        <v>0</v>
      </c>
      <c r="Q75" s="10">
        <f t="shared" si="27"/>
        <v>0</v>
      </c>
    </row>
    <row r="76" spans="1:17" ht="13.5" thickBot="1">
      <c r="A76" s="108">
        <v>10</v>
      </c>
      <c r="B76" s="109" t="s">
        <v>47</v>
      </c>
      <c r="C76" s="1"/>
      <c r="D76" s="1"/>
      <c r="E76" s="1"/>
      <c r="F76" s="6"/>
      <c r="G76" s="10">
        <f t="shared" si="24"/>
        <v>0</v>
      </c>
      <c r="H76" s="13"/>
      <c r="I76" s="1"/>
      <c r="J76" s="1"/>
      <c r="K76" s="1"/>
      <c r="L76" s="6"/>
      <c r="M76" s="10">
        <f t="shared" si="25"/>
        <v>0</v>
      </c>
      <c r="N76" s="13"/>
      <c r="O76" s="6"/>
      <c r="P76" s="10">
        <f t="shared" si="26"/>
        <v>0</v>
      </c>
      <c r="Q76" s="10">
        <f t="shared" si="27"/>
        <v>0</v>
      </c>
    </row>
    <row r="77" spans="1:17" ht="12.75">
      <c r="A77" s="102"/>
      <c r="B77" s="103" t="s">
        <v>93</v>
      </c>
      <c r="C77" s="1"/>
      <c r="D77" s="1"/>
      <c r="E77" s="1"/>
      <c r="F77" s="6"/>
      <c r="G77" s="10">
        <f t="shared" si="24"/>
        <v>0</v>
      </c>
      <c r="H77" s="13"/>
      <c r="I77" s="1"/>
      <c r="J77" s="1"/>
      <c r="K77" s="1"/>
      <c r="L77" s="6"/>
      <c r="M77" s="10">
        <f t="shared" si="25"/>
        <v>0</v>
      </c>
      <c r="N77" s="13"/>
      <c r="O77" s="6"/>
      <c r="P77" s="10">
        <f t="shared" si="26"/>
        <v>0</v>
      </c>
      <c r="Q77" s="10">
        <f t="shared" si="27"/>
        <v>0</v>
      </c>
    </row>
    <row r="78" spans="1:17" ht="13.5" thickBot="1">
      <c r="A78" s="108">
        <v>11</v>
      </c>
      <c r="B78" s="109" t="s">
        <v>48</v>
      </c>
      <c r="C78" s="1"/>
      <c r="D78" s="1"/>
      <c r="E78" s="1"/>
      <c r="F78" s="283"/>
      <c r="G78" s="8">
        <f t="shared" si="24"/>
        <v>0</v>
      </c>
      <c r="H78" s="284"/>
      <c r="I78" s="1"/>
      <c r="J78" s="1"/>
      <c r="K78" s="1"/>
      <c r="L78" s="6"/>
      <c r="M78" s="8">
        <f t="shared" si="25"/>
        <v>0</v>
      </c>
      <c r="N78" s="13"/>
      <c r="O78" s="6">
        <v>1</v>
      </c>
      <c r="P78" s="207">
        <f t="shared" si="26"/>
        <v>1</v>
      </c>
      <c r="Q78" s="8">
        <f t="shared" si="27"/>
        <v>1</v>
      </c>
    </row>
    <row r="79" spans="1:17" ht="13.5" thickBot="1">
      <c r="A79" s="102"/>
      <c r="B79" s="103" t="s">
        <v>49</v>
      </c>
      <c r="C79" s="128"/>
      <c r="D79" s="128"/>
      <c r="E79" s="128"/>
      <c r="F79" s="128"/>
      <c r="G79" s="63">
        <f t="shared" si="24"/>
        <v>0</v>
      </c>
      <c r="H79" s="129"/>
      <c r="I79" s="131"/>
      <c r="J79" s="131"/>
      <c r="K79" s="131"/>
      <c r="L79" s="131"/>
      <c r="M79" s="63">
        <f t="shared" si="25"/>
        <v>0</v>
      </c>
      <c r="N79" s="130"/>
      <c r="O79" s="197"/>
      <c r="P79" s="63">
        <f t="shared" si="26"/>
        <v>0</v>
      </c>
      <c r="Q79" s="63">
        <f t="shared" si="27"/>
        <v>0</v>
      </c>
    </row>
    <row r="80" spans="1:17" ht="13.5" thickBot="1">
      <c r="A80" s="108">
        <v>12</v>
      </c>
      <c r="B80" s="109" t="s">
        <v>50</v>
      </c>
      <c r="C80" s="233"/>
      <c r="D80" s="233"/>
      <c r="E80" s="233"/>
      <c r="F80" s="234"/>
      <c r="G80" s="10">
        <f t="shared" si="24"/>
        <v>0</v>
      </c>
      <c r="H80" s="235">
        <v>1</v>
      </c>
      <c r="I80" s="233"/>
      <c r="J80" s="233"/>
      <c r="K80" s="233"/>
      <c r="L80" s="234"/>
      <c r="M80" s="10">
        <f t="shared" si="25"/>
        <v>1</v>
      </c>
      <c r="N80" s="235"/>
      <c r="O80" s="234"/>
      <c r="P80" s="10">
        <f t="shared" si="26"/>
        <v>0</v>
      </c>
      <c r="Q80" s="10">
        <f t="shared" si="27"/>
        <v>1</v>
      </c>
    </row>
    <row r="81" spans="1:17" ht="13.5" thickBot="1">
      <c r="A81" s="108">
        <v>13</v>
      </c>
      <c r="B81" s="109" t="s">
        <v>51</v>
      </c>
      <c r="C81" s="1"/>
      <c r="D81" s="1"/>
      <c r="E81" s="1"/>
      <c r="F81" s="6"/>
      <c r="G81" s="10">
        <f t="shared" si="24"/>
        <v>0</v>
      </c>
      <c r="H81" s="13"/>
      <c r="I81" s="1"/>
      <c r="J81" s="1"/>
      <c r="K81" s="1"/>
      <c r="L81" s="6"/>
      <c r="M81" s="10">
        <f t="shared" si="25"/>
        <v>0</v>
      </c>
      <c r="N81" s="13"/>
      <c r="O81" s="6"/>
      <c r="P81" s="10">
        <f t="shared" si="26"/>
        <v>0</v>
      </c>
      <c r="Q81" s="10">
        <f t="shared" si="27"/>
        <v>0</v>
      </c>
    </row>
    <row r="82" spans="1:17" ht="13.5" thickBot="1">
      <c r="A82" s="108">
        <v>14</v>
      </c>
      <c r="B82" s="109" t="s">
        <v>52</v>
      </c>
      <c r="C82" s="1"/>
      <c r="D82" s="1"/>
      <c r="E82" s="1"/>
      <c r="F82" s="6"/>
      <c r="G82" s="10">
        <f t="shared" si="24"/>
        <v>0</v>
      </c>
      <c r="H82" s="13"/>
      <c r="I82" s="1"/>
      <c r="J82" s="1"/>
      <c r="K82" s="1"/>
      <c r="L82" s="6"/>
      <c r="M82" s="10">
        <f t="shared" si="25"/>
        <v>0</v>
      </c>
      <c r="N82" s="13"/>
      <c r="O82" s="6"/>
      <c r="P82" s="10">
        <f t="shared" si="26"/>
        <v>0</v>
      </c>
      <c r="Q82" s="10">
        <f t="shared" si="27"/>
        <v>0</v>
      </c>
    </row>
    <row r="83" spans="1:17" ht="13.5" thickBot="1">
      <c r="A83" s="108">
        <v>15</v>
      </c>
      <c r="B83" s="109" t="s">
        <v>53</v>
      </c>
      <c r="C83" s="1"/>
      <c r="D83" s="1"/>
      <c r="E83" s="1"/>
      <c r="F83" s="6"/>
      <c r="G83" s="10"/>
      <c r="H83" s="13"/>
      <c r="I83" s="1"/>
      <c r="J83" s="1"/>
      <c r="K83" s="1"/>
      <c r="L83" s="6"/>
      <c r="M83" s="10"/>
      <c r="N83" s="13"/>
      <c r="O83" s="6"/>
      <c r="P83" s="10"/>
      <c r="Q83" s="10"/>
    </row>
    <row r="84" spans="1:17" ht="13.5" thickBot="1">
      <c r="A84" s="110">
        <v>16</v>
      </c>
      <c r="B84" s="111" t="s">
        <v>54</v>
      </c>
      <c r="C84" s="125"/>
      <c r="D84" s="125"/>
      <c r="E84" s="125"/>
      <c r="F84" s="125"/>
      <c r="G84" s="96">
        <f t="shared" si="24"/>
        <v>0</v>
      </c>
      <c r="H84" s="126"/>
      <c r="I84" s="125"/>
      <c r="J84" s="125"/>
      <c r="K84" s="125"/>
      <c r="L84" s="125"/>
      <c r="M84" s="96">
        <f t="shared" si="25"/>
        <v>0</v>
      </c>
      <c r="N84" s="127"/>
      <c r="O84" s="126"/>
      <c r="P84" s="96">
        <f t="shared" si="26"/>
        <v>0</v>
      </c>
      <c r="Q84" s="96">
        <f t="shared" si="27"/>
        <v>0</v>
      </c>
    </row>
    <row r="85" spans="1:17" ht="18" customHeight="1" thickBot="1">
      <c r="A85" s="372" t="s">
        <v>25</v>
      </c>
      <c r="B85" s="373"/>
      <c r="C85" s="2">
        <f>C63+C64+C65+C66+C67+C68+C69+C70+C71+C72+C73+C74+C75+C76+C77+C78+C79+C80+C81+C82+C83+C84</f>
        <v>0</v>
      </c>
      <c r="D85" s="2">
        <f aca="true" t="shared" si="28" ref="D85:Q85">D63+D64+D65+D66+D67+D68+D69+D70+D71+D72+D73+D74+D75+D76+D77+D78+D79+D80+D81+D82+D83+D84</f>
        <v>0</v>
      </c>
      <c r="E85" s="2">
        <f t="shared" si="28"/>
        <v>0</v>
      </c>
      <c r="F85" s="149">
        <f t="shared" si="28"/>
        <v>0</v>
      </c>
      <c r="G85" s="9">
        <f t="shared" si="28"/>
        <v>0</v>
      </c>
      <c r="H85" s="7">
        <f t="shared" si="28"/>
        <v>1</v>
      </c>
      <c r="I85" s="2">
        <f t="shared" si="28"/>
        <v>0</v>
      </c>
      <c r="J85" s="2">
        <f t="shared" si="28"/>
        <v>0</v>
      </c>
      <c r="K85" s="2">
        <f t="shared" si="28"/>
        <v>0</v>
      </c>
      <c r="L85" s="149">
        <f t="shared" si="28"/>
        <v>0</v>
      </c>
      <c r="M85" s="9">
        <f t="shared" si="28"/>
        <v>1</v>
      </c>
      <c r="N85" s="7">
        <f t="shared" si="28"/>
        <v>0</v>
      </c>
      <c r="O85" s="149">
        <f t="shared" si="28"/>
        <v>2</v>
      </c>
      <c r="P85" s="9">
        <f t="shared" si="28"/>
        <v>2</v>
      </c>
      <c r="Q85" s="7">
        <f t="shared" si="28"/>
        <v>3</v>
      </c>
    </row>
    <row r="86" spans="1:17" ht="19.5" customHeight="1" thickBot="1">
      <c r="A86" s="372" t="s">
        <v>27</v>
      </c>
      <c r="B86" s="373"/>
      <c r="C86" s="2">
        <f aca="true" t="shared" si="29" ref="C86:Q86">C12+C30+C43+C61+C85</f>
        <v>2</v>
      </c>
      <c r="D86" s="2">
        <f t="shared" si="29"/>
        <v>5</v>
      </c>
      <c r="E86" s="2">
        <f t="shared" si="29"/>
        <v>2</v>
      </c>
      <c r="F86" s="149">
        <f t="shared" si="29"/>
        <v>2</v>
      </c>
      <c r="G86" s="9">
        <f t="shared" si="29"/>
        <v>11</v>
      </c>
      <c r="H86" s="7">
        <f t="shared" si="29"/>
        <v>3</v>
      </c>
      <c r="I86" s="2">
        <f t="shared" si="29"/>
        <v>1</v>
      </c>
      <c r="J86" s="2">
        <f t="shared" si="29"/>
        <v>1</v>
      </c>
      <c r="K86" s="2">
        <f t="shared" si="29"/>
        <v>2</v>
      </c>
      <c r="L86" s="149">
        <f t="shared" si="29"/>
        <v>1</v>
      </c>
      <c r="M86" s="9">
        <f t="shared" si="29"/>
        <v>8</v>
      </c>
      <c r="N86" s="7">
        <f t="shared" si="29"/>
        <v>2</v>
      </c>
      <c r="O86" s="149">
        <f t="shared" si="29"/>
        <v>2</v>
      </c>
      <c r="P86" s="9">
        <f t="shared" si="29"/>
        <v>4</v>
      </c>
      <c r="Q86" s="7">
        <f t="shared" si="29"/>
        <v>23</v>
      </c>
    </row>
    <row r="88" ht="13.5" thickBot="1"/>
    <row r="89" spans="1:17" ht="13.5" thickBot="1">
      <c r="A89" s="198"/>
      <c r="B89" s="199"/>
      <c r="C89" s="200"/>
      <c r="D89" s="200"/>
      <c r="E89" s="200"/>
      <c r="F89" s="200"/>
      <c r="G89" s="137"/>
      <c r="H89" s="331"/>
      <c r="I89" s="51"/>
      <c r="J89" s="200"/>
      <c r="K89" s="200"/>
      <c r="L89" s="200"/>
      <c r="M89" s="137"/>
      <c r="N89" s="201"/>
      <c r="O89" s="331"/>
      <c r="P89" s="137"/>
      <c r="Q89" s="137"/>
    </row>
    <row r="90" spans="1:17" ht="13.5" thickBot="1">
      <c r="A90" s="372"/>
      <c r="B90" s="373"/>
      <c r="C90" s="308"/>
      <c r="D90" s="308"/>
      <c r="E90" s="308"/>
      <c r="F90" s="307"/>
      <c r="G90" s="96"/>
      <c r="H90" s="332"/>
      <c r="I90" s="202"/>
      <c r="J90" s="329"/>
      <c r="K90" s="329"/>
      <c r="L90" s="328"/>
      <c r="M90" s="96"/>
      <c r="N90" s="332"/>
      <c r="O90" s="328"/>
      <c r="P90" s="96"/>
      <c r="Q90" s="96"/>
    </row>
    <row r="91" spans="1:17" ht="12.75">
      <c r="A91" s="50"/>
      <c r="B91" s="186"/>
      <c r="C91" s="55"/>
      <c r="D91" s="55"/>
      <c r="E91" s="55"/>
      <c r="F91" s="55"/>
      <c r="G91" s="57"/>
      <c r="H91" s="56"/>
      <c r="I91" s="58"/>
      <c r="J91" s="55"/>
      <c r="K91" s="55"/>
      <c r="L91" s="55"/>
      <c r="M91" s="57"/>
      <c r="N91" s="58"/>
      <c r="O91" s="56"/>
      <c r="P91" s="57"/>
      <c r="Q91" s="57"/>
    </row>
    <row r="92" spans="1:17" ht="13.5" thickBot="1">
      <c r="A92" s="203"/>
      <c r="B92" s="204"/>
      <c r="C92" s="204"/>
      <c r="D92" s="204"/>
      <c r="E92" s="204"/>
      <c r="F92" s="204"/>
      <c r="G92" s="69"/>
      <c r="H92" s="204"/>
      <c r="I92" s="204"/>
      <c r="J92" s="204"/>
      <c r="K92" s="204"/>
      <c r="L92" s="204"/>
      <c r="M92" s="69"/>
      <c r="N92" s="204"/>
      <c r="O92" s="204"/>
      <c r="P92" s="69"/>
      <c r="Q92" s="69"/>
    </row>
    <row r="93" spans="1:17" ht="13.5" thickBot="1">
      <c r="A93" s="376"/>
      <c r="B93" s="377"/>
      <c r="C93" s="45"/>
      <c r="D93" s="45"/>
      <c r="E93" s="45"/>
      <c r="F93" s="46"/>
      <c r="G93" s="59"/>
      <c r="H93" s="44"/>
      <c r="I93" s="45"/>
      <c r="J93" s="45"/>
      <c r="K93" s="45"/>
      <c r="L93" s="46"/>
      <c r="M93" s="59"/>
      <c r="N93" s="44"/>
      <c r="O93" s="46"/>
      <c r="P93" s="59"/>
      <c r="Q93" s="59"/>
    </row>
  </sheetData>
  <sheetProtection/>
  <mergeCells count="22">
    <mergeCell ref="A90:B90"/>
    <mergeCell ref="A93:B93"/>
    <mergeCell ref="A44:B44"/>
    <mergeCell ref="A1:Q1"/>
    <mergeCell ref="A2:Q2"/>
    <mergeCell ref="A3:A4"/>
    <mergeCell ref="B3:B4"/>
    <mergeCell ref="C3:Q3"/>
    <mergeCell ref="A5:B5"/>
    <mergeCell ref="C13:Q13"/>
    <mergeCell ref="C31:Q31"/>
    <mergeCell ref="C44:Q44"/>
    <mergeCell ref="A61:B61"/>
    <mergeCell ref="A62:B62"/>
    <mergeCell ref="A85:B85"/>
    <mergeCell ref="C62:Q62"/>
    <mergeCell ref="A86:B86"/>
    <mergeCell ref="A12:B12"/>
    <mergeCell ref="A13:B13"/>
    <mergeCell ref="A30:B30"/>
    <mergeCell ref="A31:B31"/>
    <mergeCell ref="A43:B43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93"/>
  <sheetViews>
    <sheetView view="pageBreakPreview" zoomScale="60" zoomScalePageLayoutView="0" workbookViewId="0" topLeftCell="A37">
      <selection activeCell="K30" sqref="K30:L30"/>
    </sheetView>
  </sheetViews>
  <sheetFormatPr defaultColWidth="9.140625" defaultRowHeight="12.75"/>
  <cols>
    <col min="1" max="1" width="3.00390625" style="25" customWidth="1"/>
    <col min="2" max="2" width="29.28125" style="25" customWidth="1"/>
    <col min="3" max="3" width="4.00390625" style="25" customWidth="1"/>
    <col min="4" max="5" width="3.57421875" style="25" customWidth="1"/>
    <col min="6" max="6" width="3.421875" style="25" customWidth="1"/>
    <col min="7" max="7" width="5.8515625" style="25" customWidth="1"/>
    <col min="8" max="8" width="3.57421875" style="25" customWidth="1"/>
    <col min="9" max="10" width="3.421875" style="25" customWidth="1"/>
    <col min="11" max="12" width="3.7109375" style="25" customWidth="1"/>
    <col min="13" max="13" width="5.57421875" style="25" customWidth="1"/>
    <col min="14" max="15" width="3.57421875" style="25" customWidth="1"/>
    <col min="16" max="16" width="6.421875" style="25" customWidth="1"/>
    <col min="17" max="17" width="7.7109375" style="25" customWidth="1"/>
    <col min="18" max="16384" width="8.8515625" style="25" customWidth="1"/>
  </cols>
  <sheetData>
    <row r="1" spans="1:17" ht="14.25" customHeight="1">
      <c r="A1" s="354" t="s">
        <v>112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</row>
    <row r="2" spans="1:17" ht="40.5" customHeight="1" thickBot="1">
      <c r="A2" s="356" t="s">
        <v>118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</row>
    <row r="3" spans="1:17" ht="12.75" customHeight="1" thickBot="1">
      <c r="A3" s="358" t="s">
        <v>1</v>
      </c>
      <c r="B3" s="364" t="s">
        <v>0</v>
      </c>
      <c r="C3" s="362" t="s">
        <v>30</v>
      </c>
      <c r="D3" s="362"/>
      <c r="E3" s="362"/>
      <c r="F3" s="362"/>
      <c r="G3" s="363"/>
      <c r="H3" s="362"/>
      <c r="I3" s="362"/>
      <c r="J3" s="362"/>
      <c r="K3" s="362"/>
      <c r="L3" s="362"/>
      <c r="M3" s="363"/>
      <c r="N3" s="362"/>
      <c r="O3" s="362"/>
      <c r="P3" s="363"/>
      <c r="Q3" s="363"/>
    </row>
    <row r="4" spans="1:17" s="31" customFormat="1" ht="31.5" customHeight="1" thickBot="1">
      <c r="A4" s="359"/>
      <c r="B4" s="365"/>
      <c r="C4" s="38" t="s">
        <v>2</v>
      </c>
      <c r="D4" s="38" t="s">
        <v>3</v>
      </c>
      <c r="E4" s="38" t="s">
        <v>4</v>
      </c>
      <c r="F4" s="39" t="s">
        <v>5</v>
      </c>
      <c r="G4" s="15" t="s">
        <v>13</v>
      </c>
      <c r="H4" s="40" t="s">
        <v>6</v>
      </c>
      <c r="I4" s="38" t="s">
        <v>7</v>
      </c>
      <c r="J4" s="38" t="s">
        <v>8</v>
      </c>
      <c r="K4" s="38" t="s">
        <v>9</v>
      </c>
      <c r="L4" s="39" t="s">
        <v>10</v>
      </c>
      <c r="M4" s="15" t="s">
        <v>14</v>
      </c>
      <c r="N4" s="40" t="s">
        <v>11</v>
      </c>
      <c r="O4" s="39" t="s">
        <v>12</v>
      </c>
      <c r="P4" s="15" t="s">
        <v>15</v>
      </c>
      <c r="Q4" s="30" t="s">
        <v>106</v>
      </c>
    </row>
    <row r="5" spans="1:17" s="31" customFormat="1" ht="12" customHeight="1" thickBot="1">
      <c r="A5" s="350" t="s">
        <v>18</v>
      </c>
      <c r="B5" s="351"/>
      <c r="C5" s="147"/>
      <c r="D5" s="147"/>
      <c r="E5" s="147"/>
      <c r="F5" s="148"/>
      <c r="G5" s="154"/>
      <c r="H5" s="152"/>
      <c r="I5" s="147"/>
      <c r="J5" s="147"/>
      <c r="K5" s="147"/>
      <c r="L5" s="148"/>
      <c r="M5" s="155"/>
      <c r="N5" s="152"/>
      <c r="O5" s="148"/>
      <c r="P5" s="151"/>
      <c r="Q5" s="155"/>
    </row>
    <row r="6" spans="1:17" ht="13.5" thickBot="1">
      <c r="A6" s="19">
        <v>1</v>
      </c>
      <c r="B6" s="156" t="s">
        <v>31</v>
      </c>
      <c r="C6" s="5"/>
      <c r="D6" s="5"/>
      <c r="E6" s="5"/>
      <c r="F6" s="5"/>
      <c r="G6" s="10">
        <f>SUM(C6:F6)</f>
        <v>0</v>
      </c>
      <c r="H6" s="175"/>
      <c r="I6" s="14"/>
      <c r="J6" s="5"/>
      <c r="K6" s="5"/>
      <c r="L6" s="5"/>
      <c r="M6" s="10">
        <f>SUM(H6:L6)</f>
        <v>0</v>
      </c>
      <c r="N6" s="14"/>
      <c r="O6" s="175"/>
      <c r="P6" s="206">
        <f aca="true" t="shared" si="0" ref="P6:P69">SUM(N6:O6)</f>
        <v>0</v>
      </c>
      <c r="Q6" s="10">
        <f>SUM(G6,M6,P6)</f>
        <v>0</v>
      </c>
    </row>
    <row r="7" spans="1:17" ht="13.5" thickBot="1">
      <c r="A7" s="21">
        <v>2</v>
      </c>
      <c r="B7" s="157" t="s">
        <v>32</v>
      </c>
      <c r="C7" s="1"/>
      <c r="D7" s="1"/>
      <c r="E7" s="1"/>
      <c r="F7" s="1"/>
      <c r="G7" s="10">
        <f>SUM(C7:F7)</f>
        <v>0</v>
      </c>
      <c r="H7" s="6"/>
      <c r="I7" s="1"/>
      <c r="J7" s="1"/>
      <c r="K7" s="1"/>
      <c r="L7" s="1">
        <v>2</v>
      </c>
      <c r="M7" s="10">
        <f>SUM(H7:L7)</f>
        <v>2</v>
      </c>
      <c r="N7" s="13"/>
      <c r="O7" s="6"/>
      <c r="P7" s="206">
        <f t="shared" si="0"/>
        <v>0</v>
      </c>
      <c r="Q7" s="10">
        <f>SUM(G7,M7,P7)</f>
        <v>2</v>
      </c>
    </row>
    <row r="8" spans="1:17" ht="13.5" thickBot="1">
      <c r="A8" s="21">
        <v>3</v>
      </c>
      <c r="B8" s="157" t="s">
        <v>33</v>
      </c>
      <c r="C8" s="1"/>
      <c r="D8" s="1">
        <v>1</v>
      </c>
      <c r="E8" s="1"/>
      <c r="F8" s="6"/>
      <c r="G8" s="10">
        <f>SUM(C8:F8)</f>
        <v>1</v>
      </c>
      <c r="H8" s="13">
        <v>2</v>
      </c>
      <c r="I8" s="1"/>
      <c r="J8" s="1"/>
      <c r="K8" s="1">
        <v>3</v>
      </c>
      <c r="L8" s="6">
        <v>1</v>
      </c>
      <c r="M8" s="10">
        <f>SUM(H8:L8)</f>
        <v>6</v>
      </c>
      <c r="N8" s="13"/>
      <c r="O8" s="6"/>
      <c r="P8" s="206">
        <f t="shared" si="0"/>
        <v>0</v>
      </c>
      <c r="Q8" s="10">
        <f>SUM(G8,M8,P8)</f>
        <v>7</v>
      </c>
    </row>
    <row r="9" spans="1:17" ht="13.5" thickBot="1">
      <c r="A9" s="21">
        <v>4</v>
      </c>
      <c r="B9" s="157" t="s">
        <v>92</v>
      </c>
      <c r="C9" s="1"/>
      <c r="D9" s="1">
        <v>1</v>
      </c>
      <c r="E9" s="1"/>
      <c r="F9" s="6"/>
      <c r="G9" s="10">
        <f aca="true" t="shared" si="1" ref="G9:G71">SUM(C9:F9)</f>
        <v>1</v>
      </c>
      <c r="H9" s="13"/>
      <c r="I9" s="1"/>
      <c r="J9" s="1"/>
      <c r="K9" s="1">
        <v>1</v>
      </c>
      <c r="L9" s="6">
        <v>1</v>
      </c>
      <c r="M9" s="10">
        <f aca="true" t="shared" si="2" ref="M9:M71">SUM(H9:L9)</f>
        <v>2</v>
      </c>
      <c r="N9" s="13"/>
      <c r="O9" s="6"/>
      <c r="P9" s="206">
        <f t="shared" si="0"/>
        <v>0</v>
      </c>
      <c r="Q9" s="10">
        <f aca="true" t="shared" si="3" ref="Q9:Q71">SUM(G9,M9,P9)</f>
        <v>3</v>
      </c>
    </row>
    <row r="10" spans="1:17" ht="13.5" thickBot="1">
      <c r="A10" s="21">
        <v>5</v>
      </c>
      <c r="B10" s="157" t="s">
        <v>34</v>
      </c>
      <c r="C10" s="1">
        <v>3</v>
      </c>
      <c r="D10" s="1">
        <v>3</v>
      </c>
      <c r="E10" s="1"/>
      <c r="F10" s="6">
        <v>1</v>
      </c>
      <c r="G10" s="10">
        <f t="shared" si="1"/>
        <v>7</v>
      </c>
      <c r="H10" s="13">
        <v>3</v>
      </c>
      <c r="I10" s="1">
        <v>2</v>
      </c>
      <c r="J10" s="1">
        <v>0</v>
      </c>
      <c r="K10" s="1">
        <v>1</v>
      </c>
      <c r="L10" s="6"/>
      <c r="M10" s="10">
        <f t="shared" si="2"/>
        <v>6</v>
      </c>
      <c r="N10" s="13"/>
      <c r="O10" s="6"/>
      <c r="P10" s="206">
        <f t="shared" si="0"/>
        <v>0</v>
      </c>
      <c r="Q10" s="10">
        <f t="shared" si="3"/>
        <v>13</v>
      </c>
    </row>
    <row r="11" spans="1:17" ht="14.25" customHeight="1" thickBot="1">
      <c r="A11" s="208">
        <v>6</v>
      </c>
      <c r="B11" s="107" t="s">
        <v>35</v>
      </c>
      <c r="C11" s="158"/>
      <c r="D11" s="158"/>
      <c r="E11" s="158"/>
      <c r="F11" s="158"/>
      <c r="G11" s="10">
        <f t="shared" si="1"/>
        <v>0</v>
      </c>
      <c r="H11" s="160"/>
      <c r="I11" s="1"/>
      <c r="J11" s="158"/>
      <c r="K11" s="158"/>
      <c r="L11" s="158"/>
      <c r="M11" s="10">
        <f t="shared" si="2"/>
        <v>0</v>
      </c>
      <c r="N11" s="159"/>
      <c r="O11" s="160"/>
      <c r="P11" s="206">
        <f t="shared" si="0"/>
        <v>0</v>
      </c>
      <c r="Q11" s="10">
        <f t="shared" si="3"/>
        <v>0</v>
      </c>
    </row>
    <row r="12" spans="1:17" ht="14.25" customHeight="1" thickBot="1">
      <c r="A12" s="372" t="s">
        <v>16</v>
      </c>
      <c r="B12" s="373"/>
      <c r="C12" s="2">
        <f>C6+C7+C8+C9+C10+C11</f>
        <v>3</v>
      </c>
      <c r="D12" s="2">
        <f aca="true" t="shared" si="4" ref="D12:Q12">D6+D7+D8+D9+D10+D11</f>
        <v>5</v>
      </c>
      <c r="E12" s="2">
        <f t="shared" si="4"/>
        <v>0</v>
      </c>
      <c r="F12" s="149">
        <f t="shared" si="4"/>
        <v>1</v>
      </c>
      <c r="G12" s="10">
        <f t="shared" si="4"/>
        <v>9</v>
      </c>
      <c r="H12" s="7">
        <f t="shared" si="4"/>
        <v>5</v>
      </c>
      <c r="I12" s="213">
        <f t="shared" si="4"/>
        <v>2</v>
      </c>
      <c r="J12" s="2">
        <f t="shared" si="4"/>
        <v>0</v>
      </c>
      <c r="K12" s="2">
        <f t="shared" si="4"/>
        <v>5</v>
      </c>
      <c r="L12" s="149">
        <f t="shared" si="4"/>
        <v>4</v>
      </c>
      <c r="M12" s="10">
        <f t="shared" si="4"/>
        <v>16</v>
      </c>
      <c r="N12" s="7">
        <f t="shared" si="4"/>
        <v>0</v>
      </c>
      <c r="O12" s="149">
        <f t="shared" si="4"/>
        <v>0</v>
      </c>
      <c r="P12" s="206">
        <f t="shared" si="4"/>
        <v>0</v>
      </c>
      <c r="Q12" s="10">
        <f t="shared" si="4"/>
        <v>25</v>
      </c>
    </row>
    <row r="13" spans="1:17" s="31" customFormat="1" ht="13.5" customHeight="1" thickBot="1">
      <c r="A13" s="350" t="s">
        <v>22</v>
      </c>
      <c r="B13" s="351"/>
      <c r="C13" s="147"/>
      <c r="D13" s="147"/>
      <c r="E13" s="147"/>
      <c r="F13" s="148"/>
      <c r="G13" s="11"/>
      <c r="H13" s="152"/>
      <c r="I13" s="147"/>
      <c r="J13" s="147"/>
      <c r="K13" s="147"/>
      <c r="L13" s="148"/>
      <c r="M13" s="11"/>
      <c r="N13" s="152"/>
      <c r="O13" s="148"/>
      <c r="P13" s="216"/>
      <c r="Q13" s="11"/>
    </row>
    <row r="14" spans="1:17" ht="14.25" customHeight="1">
      <c r="A14" s="19">
        <v>1</v>
      </c>
      <c r="B14" s="156" t="s">
        <v>66</v>
      </c>
      <c r="C14" s="161"/>
      <c r="D14" s="161"/>
      <c r="E14" s="161"/>
      <c r="F14" s="161">
        <v>1</v>
      </c>
      <c r="G14" s="217">
        <f>SUM(C14:F14)</f>
        <v>1</v>
      </c>
      <c r="H14" s="162"/>
      <c r="I14" s="165"/>
      <c r="J14" s="161">
        <v>1</v>
      </c>
      <c r="K14" s="161"/>
      <c r="L14" s="161"/>
      <c r="M14" s="217">
        <f>SUM(H14:L14)</f>
        <v>1</v>
      </c>
      <c r="N14" s="164"/>
      <c r="O14" s="162"/>
      <c r="P14" s="218">
        <f>SUM(N14:O14)</f>
        <v>0</v>
      </c>
      <c r="Q14" s="217">
        <f>SUM(G14,M14,P14)</f>
        <v>2</v>
      </c>
    </row>
    <row r="15" spans="1:17" ht="13.5" customHeight="1">
      <c r="A15" s="20"/>
      <c r="B15" s="103" t="s">
        <v>94</v>
      </c>
      <c r="C15" s="165"/>
      <c r="D15" s="165"/>
      <c r="E15" s="165"/>
      <c r="F15" s="165">
        <v>1</v>
      </c>
      <c r="G15" s="219">
        <f>SUM(C15:F15)</f>
        <v>1</v>
      </c>
      <c r="H15" s="166"/>
      <c r="I15" s="165"/>
      <c r="J15" s="165"/>
      <c r="K15" s="165">
        <v>1</v>
      </c>
      <c r="L15" s="165">
        <v>1</v>
      </c>
      <c r="M15" s="219">
        <f>SUM(H15:L15)</f>
        <v>2</v>
      </c>
      <c r="N15" s="168"/>
      <c r="O15" s="166"/>
      <c r="P15" s="220">
        <f>SUM(N15:O15)</f>
        <v>0</v>
      </c>
      <c r="Q15" s="219">
        <f>SUM(G15,M15,P15)</f>
        <v>3</v>
      </c>
    </row>
    <row r="16" spans="1:17" ht="13.5" customHeight="1">
      <c r="A16" s="20"/>
      <c r="B16" s="103" t="s">
        <v>95</v>
      </c>
      <c r="C16" s="165"/>
      <c r="D16" s="165"/>
      <c r="E16" s="165"/>
      <c r="F16" s="165"/>
      <c r="G16" s="219">
        <f t="shared" si="1"/>
        <v>0</v>
      </c>
      <c r="H16" s="166"/>
      <c r="I16" s="165"/>
      <c r="J16" s="165"/>
      <c r="K16" s="165"/>
      <c r="L16" s="165"/>
      <c r="M16" s="219">
        <f t="shared" si="2"/>
        <v>0</v>
      </c>
      <c r="N16" s="168"/>
      <c r="O16" s="166"/>
      <c r="P16" s="220">
        <f t="shared" si="0"/>
        <v>0</v>
      </c>
      <c r="Q16" s="219">
        <f t="shared" si="3"/>
        <v>0</v>
      </c>
    </row>
    <row r="17" spans="1:17" s="31" customFormat="1" ht="12" customHeight="1">
      <c r="A17" s="21">
        <v>2</v>
      </c>
      <c r="B17" s="109" t="s">
        <v>67</v>
      </c>
      <c r="C17" s="165"/>
      <c r="D17" s="165"/>
      <c r="E17" s="165"/>
      <c r="F17" s="165"/>
      <c r="G17" s="219">
        <f t="shared" si="1"/>
        <v>0</v>
      </c>
      <c r="H17" s="166"/>
      <c r="I17" s="165"/>
      <c r="J17" s="165"/>
      <c r="K17" s="165"/>
      <c r="L17" s="165"/>
      <c r="M17" s="219">
        <f t="shared" si="2"/>
        <v>0</v>
      </c>
      <c r="N17" s="168"/>
      <c r="O17" s="166"/>
      <c r="P17" s="220">
        <f t="shared" si="0"/>
        <v>0</v>
      </c>
      <c r="Q17" s="219">
        <f t="shared" si="3"/>
        <v>0</v>
      </c>
    </row>
    <row r="18" spans="1:17" ht="13.5" customHeight="1">
      <c r="A18" s="21">
        <v>3</v>
      </c>
      <c r="B18" s="109" t="s">
        <v>68</v>
      </c>
      <c r="C18" s="165">
        <v>1</v>
      </c>
      <c r="D18" s="165">
        <v>1</v>
      </c>
      <c r="E18" s="165">
        <v>2</v>
      </c>
      <c r="F18" s="166">
        <v>1</v>
      </c>
      <c r="G18" s="219">
        <f t="shared" si="1"/>
        <v>5</v>
      </c>
      <c r="H18" s="168">
        <v>2</v>
      </c>
      <c r="I18" s="165">
        <v>3</v>
      </c>
      <c r="J18" s="165">
        <v>3</v>
      </c>
      <c r="K18" s="166">
        <v>2</v>
      </c>
      <c r="L18" s="166">
        <v>9</v>
      </c>
      <c r="M18" s="219">
        <f t="shared" si="2"/>
        <v>19</v>
      </c>
      <c r="N18" s="168"/>
      <c r="O18" s="166"/>
      <c r="P18" s="220">
        <f t="shared" si="0"/>
        <v>0</v>
      </c>
      <c r="Q18" s="219">
        <f t="shared" si="3"/>
        <v>24</v>
      </c>
    </row>
    <row r="19" spans="1:17" ht="14.25" customHeight="1">
      <c r="A19" s="20"/>
      <c r="B19" s="103" t="s">
        <v>96</v>
      </c>
      <c r="C19" s="165"/>
      <c r="D19" s="165"/>
      <c r="E19" s="165"/>
      <c r="F19" s="165"/>
      <c r="G19" s="219">
        <f t="shared" si="1"/>
        <v>0</v>
      </c>
      <c r="H19" s="166"/>
      <c r="I19" s="165"/>
      <c r="J19" s="165"/>
      <c r="K19" s="165"/>
      <c r="L19" s="166"/>
      <c r="M19" s="219">
        <f t="shared" si="2"/>
        <v>0</v>
      </c>
      <c r="N19" s="168"/>
      <c r="O19" s="166"/>
      <c r="P19" s="220">
        <f t="shared" si="0"/>
        <v>0</v>
      </c>
      <c r="Q19" s="219">
        <f t="shared" si="3"/>
        <v>0</v>
      </c>
    </row>
    <row r="20" spans="1:17" ht="13.5" customHeight="1">
      <c r="A20" s="20"/>
      <c r="B20" s="103" t="s">
        <v>97</v>
      </c>
      <c r="C20" s="165"/>
      <c r="D20" s="165"/>
      <c r="E20" s="165"/>
      <c r="F20" s="165"/>
      <c r="G20" s="219">
        <f t="shared" si="1"/>
        <v>0</v>
      </c>
      <c r="H20" s="166"/>
      <c r="I20" s="165"/>
      <c r="J20" s="165"/>
      <c r="K20" s="165"/>
      <c r="L20" s="166"/>
      <c r="M20" s="219">
        <f t="shared" si="2"/>
        <v>0</v>
      </c>
      <c r="N20" s="168"/>
      <c r="O20" s="166"/>
      <c r="P20" s="220">
        <f t="shared" si="0"/>
        <v>0</v>
      </c>
      <c r="Q20" s="219">
        <f t="shared" si="3"/>
        <v>0</v>
      </c>
    </row>
    <row r="21" spans="1:17" ht="14.25" customHeight="1">
      <c r="A21" s="20"/>
      <c r="B21" s="103" t="s">
        <v>98</v>
      </c>
      <c r="C21" s="165"/>
      <c r="D21" s="165"/>
      <c r="E21" s="165"/>
      <c r="F21" s="165"/>
      <c r="G21" s="219">
        <f t="shared" si="1"/>
        <v>0</v>
      </c>
      <c r="H21" s="166"/>
      <c r="I21" s="165"/>
      <c r="J21" s="165"/>
      <c r="K21" s="165"/>
      <c r="L21" s="166"/>
      <c r="M21" s="219">
        <f t="shared" si="2"/>
        <v>0</v>
      </c>
      <c r="N21" s="168"/>
      <c r="O21" s="166"/>
      <c r="P21" s="220">
        <f t="shared" si="0"/>
        <v>0</v>
      </c>
      <c r="Q21" s="219">
        <f t="shared" si="3"/>
        <v>0</v>
      </c>
    </row>
    <row r="22" spans="1:17" ht="12.75">
      <c r="A22" s="21">
        <v>4</v>
      </c>
      <c r="B22" s="109" t="s">
        <v>69</v>
      </c>
      <c r="C22" s="165"/>
      <c r="D22" s="165"/>
      <c r="E22" s="165"/>
      <c r="F22" s="165"/>
      <c r="G22" s="219">
        <f t="shared" si="1"/>
        <v>0</v>
      </c>
      <c r="H22" s="166"/>
      <c r="I22" s="165"/>
      <c r="J22" s="168"/>
      <c r="K22" s="165"/>
      <c r="L22" s="165"/>
      <c r="M22" s="219">
        <f t="shared" si="2"/>
        <v>0</v>
      </c>
      <c r="N22" s="165"/>
      <c r="O22" s="169"/>
      <c r="P22" s="220">
        <f t="shared" si="0"/>
        <v>0</v>
      </c>
      <c r="Q22" s="219">
        <f t="shared" si="3"/>
        <v>0</v>
      </c>
    </row>
    <row r="23" spans="1:17" ht="11.25" customHeight="1">
      <c r="A23" s="21">
        <v>5</v>
      </c>
      <c r="B23" s="109" t="s">
        <v>70</v>
      </c>
      <c r="C23" s="165"/>
      <c r="D23" s="165"/>
      <c r="E23" s="165"/>
      <c r="F23" s="165"/>
      <c r="G23" s="219">
        <f t="shared" si="1"/>
        <v>0</v>
      </c>
      <c r="H23" s="166"/>
      <c r="I23" s="165"/>
      <c r="J23" s="165"/>
      <c r="K23" s="165"/>
      <c r="L23" s="165"/>
      <c r="M23" s="219">
        <f t="shared" si="2"/>
        <v>0</v>
      </c>
      <c r="N23" s="168"/>
      <c r="O23" s="166"/>
      <c r="P23" s="220">
        <f t="shared" si="0"/>
        <v>0</v>
      </c>
      <c r="Q23" s="219">
        <f t="shared" si="3"/>
        <v>0</v>
      </c>
    </row>
    <row r="24" spans="1:17" ht="12" customHeight="1">
      <c r="A24" s="21">
        <v>6</v>
      </c>
      <c r="B24" s="109" t="s">
        <v>71</v>
      </c>
      <c r="C24" s="165"/>
      <c r="D24" s="165">
        <v>3</v>
      </c>
      <c r="E24" s="165">
        <v>1</v>
      </c>
      <c r="F24" s="166">
        <v>1</v>
      </c>
      <c r="G24" s="219">
        <f t="shared" si="1"/>
        <v>5</v>
      </c>
      <c r="H24" s="168">
        <v>2</v>
      </c>
      <c r="I24" s="165">
        <v>3</v>
      </c>
      <c r="J24" s="165">
        <v>1</v>
      </c>
      <c r="K24" s="165"/>
      <c r="L24" s="166">
        <v>3</v>
      </c>
      <c r="M24" s="219">
        <f t="shared" si="2"/>
        <v>9</v>
      </c>
      <c r="N24" s="168"/>
      <c r="O24" s="166"/>
      <c r="P24" s="220">
        <f t="shared" si="0"/>
        <v>0</v>
      </c>
      <c r="Q24" s="219">
        <f t="shared" si="3"/>
        <v>14</v>
      </c>
    </row>
    <row r="25" spans="1:17" ht="12" customHeight="1">
      <c r="A25" s="21">
        <v>7</v>
      </c>
      <c r="B25" s="109" t="s">
        <v>72</v>
      </c>
      <c r="C25" s="165"/>
      <c r="D25" s="165"/>
      <c r="E25" s="165">
        <v>1</v>
      </c>
      <c r="F25" s="166"/>
      <c r="G25" s="219">
        <f t="shared" si="1"/>
        <v>1</v>
      </c>
      <c r="H25" s="168">
        <v>1</v>
      </c>
      <c r="I25" s="165"/>
      <c r="J25" s="165"/>
      <c r="K25" s="165"/>
      <c r="L25" s="166"/>
      <c r="M25" s="219">
        <f t="shared" si="2"/>
        <v>1</v>
      </c>
      <c r="N25" s="168"/>
      <c r="O25" s="166"/>
      <c r="P25" s="220">
        <f t="shared" si="0"/>
        <v>0</v>
      </c>
      <c r="Q25" s="219">
        <f t="shared" si="3"/>
        <v>2</v>
      </c>
    </row>
    <row r="26" spans="1:17" ht="12.75">
      <c r="A26" s="20"/>
      <c r="B26" s="103" t="s">
        <v>19</v>
      </c>
      <c r="C26" s="165">
        <v>1</v>
      </c>
      <c r="D26" s="165"/>
      <c r="E26" s="165"/>
      <c r="F26" s="166"/>
      <c r="G26" s="219">
        <f t="shared" si="1"/>
        <v>1</v>
      </c>
      <c r="H26" s="168"/>
      <c r="I26" s="165"/>
      <c r="J26" s="165"/>
      <c r="K26" s="165"/>
      <c r="L26" s="166"/>
      <c r="M26" s="219">
        <f t="shared" si="2"/>
        <v>0</v>
      </c>
      <c r="N26" s="168"/>
      <c r="O26" s="166"/>
      <c r="P26" s="220">
        <f t="shared" si="0"/>
        <v>0</v>
      </c>
      <c r="Q26" s="219">
        <f t="shared" si="3"/>
        <v>1</v>
      </c>
    </row>
    <row r="27" spans="1:17" ht="12.75">
      <c r="A27" s="20"/>
      <c r="B27" s="103" t="s">
        <v>20</v>
      </c>
      <c r="C27" s="165"/>
      <c r="D27" s="165"/>
      <c r="E27" s="165"/>
      <c r="F27" s="165"/>
      <c r="G27" s="219">
        <f t="shared" si="1"/>
        <v>0</v>
      </c>
      <c r="H27" s="166"/>
      <c r="I27" s="165"/>
      <c r="J27" s="165"/>
      <c r="K27" s="165"/>
      <c r="L27" s="165"/>
      <c r="M27" s="219">
        <f t="shared" si="2"/>
        <v>0</v>
      </c>
      <c r="N27" s="168"/>
      <c r="O27" s="166"/>
      <c r="P27" s="220">
        <f t="shared" si="0"/>
        <v>0</v>
      </c>
      <c r="Q27" s="219">
        <f t="shared" si="3"/>
        <v>0</v>
      </c>
    </row>
    <row r="28" spans="1:17" ht="12.75">
      <c r="A28" s="20"/>
      <c r="B28" s="103" t="s">
        <v>21</v>
      </c>
      <c r="C28" s="165"/>
      <c r="D28" s="165"/>
      <c r="E28" s="165"/>
      <c r="F28" s="165"/>
      <c r="G28" s="219">
        <f t="shared" si="1"/>
        <v>0</v>
      </c>
      <c r="H28" s="166"/>
      <c r="I28" s="165"/>
      <c r="J28" s="165"/>
      <c r="K28" s="165"/>
      <c r="L28" s="165"/>
      <c r="M28" s="219">
        <f t="shared" si="2"/>
        <v>0</v>
      </c>
      <c r="N28" s="168"/>
      <c r="O28" s="166"/>
      <c r="P28" s="220">
        <f t="shared" si="0"/>
        <v>0</v>
      </c>
      <c r="Q28" s="219">
        <f t="shared" si="3"/>
        <v>0</v>
      </c>
    </row>
    <row r="29" spans="1:17" ht="13.5" thickBot="1">
      <c r="A29" s="36">
        <v>8</v>
      </c>
      <c r="B29" s="111" t="s">
        <v>73</v>
      </c>
      <c r="C29" s="170">
        <v>3</v>
      </c>
      <c r="D29" s="170"/>
      <c r="E29" s="170">
        <v>1</v>
      </c>
      <c r="F29" s="171">
        <v>2</v>
      </c>
      <c r="G29" s="221">
        <f t="shared" si="1"/>
        <v>6</v>
      </c>
      <c r="H29" s="172">
        <v>1</v>
      </c>
      <c r="I29" s="170">
        <v>1</v>
      </c>
      <c r="J29" s="170">
        <v>4</v>
      </c>
      <c r="K29" s="170">
        <v>1</v>
      </c>
      <c r="L29" s="171"/>
      <c r="M29" s="221">
        <f t="shared" si="2"/>
        <v>7</v>
      </c>
      <c r="N29" s="172"/>
      <c r="O29" s="171"/>
      <c r="P29" s="222">
        <f t="shared" si="0"/>
        <v>0</v>
      </c>
      <c r="Q29" s="221">
        <f t="shared" si="3"/>
        <v>13</v>
      </c>
    </row>
    <row r="30" spans="1:17" ht="13.5" customHeight="1" thickBot="1">
      <c r="A30" s="372" t="s">
        <v>16</v>
      </c>
      <c r="B30" s="385"/>
      <c r="C30" s="173">
        <f>C14+C15+C16+C17+C18+C19+C20+C21+C22+C23+C24+C25+C26+C27+C28+C29</f>
        <v>5</v>
      </c>
      <c r="D30" s="173">
        <f aca="true" t="shared" si="5" ref="D30:Q30">D14+D15+D16+D17+D18+D19+D20+D21+D22+D23+D24+D25+D26+D27+D28+D29</f>
        <v>4</v>
      </c>
      <c r="E30" s="173">
        <f t="shared" si="5"/>
        <v>5</v>
      </c>
      <c r="F30" s="173">
        <f t="shared" si="5"/>
        <v>6</v>
      </c>
      <c r="G30" s="173">
        <f t="shared" si="5"/>
        <v>20</v>
      </c>
      <c r="H30" s="173">
        <f t="shared" si="5"/>
        <v>6</v>
      </c>
      <c r="I30" s="243">
        <f t="shared" si="5"/>
        <v>7</v>
      </c>
      <c r="J30" s="173">
        <f t="shared" si="5"/>
        <v>9</v>
      </c>
      <c r="K30" s="173">
        <f t="shared" si="5"/>
        <v>4</v>
      </c>
      <c r="L30" s="173">
        <f t="shared" si="5"/>
        <v>13</v>
      </c>
      <c r="M30" s="173">
        <f t="shared" si="5"/>
        <v>39</v>
      </c>
      <c r="N30" s="173">
        <f t="shared" si="5"/>
        <v>0</v>
      </c>
      <c r="O30" s="173">
        <f t="shared" si="5"/>
        <v>0</v>
      </c>
      <c r="P30" s="173">
        <f t="shared" si="5"/>
        <v>0</v>
      </c>
      <c r="Q30" s="173">
        <f t="shared" si="5"/>
        <v>59</v>
      </c>
    </row>
    <row r="31" spans="1:17" ht="15" customHeight="1" thickBot="1">
      <c r="A31" s="350" t="s">
        <v>23</v>
      </c>
      <c r="B31" s="351"/>
      <c r="C31" s="223"/>
      <c r="D31" s="223"/>
      <c r="E31" s="223"/>
      <c r="F31" s="223"/>
      <c r="G31" s="11"/>
      <c r="H31" s="223"/>
      <c r="I31" s="223"/>
      <c r="J31" s="223"/>
      <c r="K31" s="223"/>
      <c r="L31" s="223"/>
      <c r="M31" s="11"/>
      <c r="N31" s="223"/>
      <c r="O31" s="223"/>
      <c r="P31" s="216"/>
      <c r="Q31" s="11"/>
    </row>
    <row r="32" spans="1:17" ht="13.5" thickBot="1">
      <c r="A32" s="33">
        <v>1</v>
      </c>
      <c r="B32" s="35" t="s">
        <v>76</v>
      </c>
      <c r="C32" s="5"/>
      <c r="D32" s="5">
        <v>1</v>
      </c>
      <c r="E32" s="5"/>
      <c r="F32" s="5"/>
      <c r="G32" s="206">
        <f>SUM(C32:F32)</f>
        <v>1</v>
      </c>
      <c r="H32" s="5"/>
      <c r="I32" s="5"/>
      <c r="J32" s="5">
        <v>1</v>
      </c>
      <c r="K32" s="5">
        <v>2</v>
      </c>
      <c r="L32" s="5"/>
      <c r="M32" s="10">
        <f>SUM(H32:L32)</f>
        <v>3</v>
      </c>
      <c r="N32" s="14"/>
      <c r="O32" s="175"/>
      <c r="P32" s="206">
        <f>SUM(N32:O32)</f>
        <v>0</v>
      </c>
      <c r="Q32" s="10">
        <f>SUM(G32,M32,P32)</f>
        <v>4</v>
      </c>
    </row>
    <row r="33" spans="1:17" ht="13.5" thickBot="1">
      <c r="A33" s="4"/>
      <c r="B33" s="41" t="s">
        <v>55</v>
      </c>
      <c r="C33" s="177"/>
      <c r="D33" s="177"/>
      <c r="E33" s="177"/>
      <c r="F33" s="177"/>
      <c r="G33" s="206">
        <f t="shared" si="1"/>
        <v>0</v>
      </c>
      <c r="H33" s="1"/>
      <c r="I33" s="1"/>
      <c r="J33" s="177"/>
      <c r="K33" s="177"/>
      <c r="L33" s="177"/>
      <c r="M33" s="10">
        <f t="shared" si="2"/>
        <v>0</v>
      </c>
      <c r="N33" s="179"/>
      <c r="O33" s="178"/>
      <c r="P33" s="206">
        <f t="shared" si="0"/>
        <v>0</v>
      </c>
      <c r="Q33" s="211">
        <f t="shared" si="3"/>
        <v>0</v>
      </c>
    </row>
    <row r="34" spans="1:17" ht="13.5" thickBot="1">
      <c r="A34" s="4"/>
      <c r="B34" s="16" t="s">
        <v>56</v>
      </c>
      <c r="C34" s="1"/>
      <c r="D34" s="1"/>
      <c r="E34" s="1"/>
      <c r="F34" s="1"/>
      <c r="G34" s="206">
        <f t="shared" si="1"/>
        <v>0</v>
      </c>
      <c r="H34" s="1"/>
      <c r="I34" s="1"/>
      <c r="J34" s="1"/>
      <c r="K34" s="1"/>
      <c r="L34" s="1"/>
      <c r="M34" s="10">
        <f t="shared" si="2"/>
        <v>0</v>
      </c>
      <c r="N34" s="13"/>
      <c r="O34" s="6"/>
      <c r="P34" s="206">
        <f t="shared" si="0"/>
        <v>0</v>
      </c>
      <c r="Q34" s="8">
        <f t="shared" si="3"/>
        <v>0</v>
      </c>
    </row>
    <row r="35" spans="1:17" ht="12" customHeight="1" thickBot="1">
      <c r="A35" s="3">
        <v>2</v>
      </c>
      <c r="B35" s="18" t="s">
        <v>60</v>
      </c>
      <c r="C35" s="1"/>
      <c r="D35" s="1"/>
      <c r="E35" s="1"/>
      <c r="F35" s="1"/>
      <c r="G35" s="206">
        <f t="shared" si="1"/>
        <v>0</v>
      </c>
      <c r="H35" s="1"/>
      <c r="I35" s="1"/>
      <c r="J35" s="1"/>
      <c r="K35" s="1"/>
      <c r="L35" s="1"/>
      <c r="M35" s="10">
        <f t="shared" si="2"/>
        <v>0</v>
      </c>
      <c r="N35" s="13"/>
      <c r="O35" s="6"/>
      <c r="P35" s="206">
        <f t="shared" si="0"/>
        <v>0</v>
      </c>
      <c r="Q35" s="8">
        <f t="shared" si="3"/>
        <v>0</v>
      </c>
    </row>
    <row r="36" spans="1:17" ht="13.5" thickBot="1">
      <c r="A36" s="4"/>
      <c r="B36" s="41" t="s">
        <v>61</v>
      </c>
      <c r="C36" s="177"/>
      <c r="D36" s="177"/>
      <c r="E36" s="177"/>
      <c r="F36" s="177"/>
      <c r="G36" s="206">
        <f t="shared" si="1"/>
        <v>0</v>
      </c>
      <c r="H36" s="1"/>
      <c r="I36" s="1"/>
      <c r="J36" s="177"/>
      <c r="K36" s="177"/>
      <c r="L36" s="177"/>
      <c r="M36" s="10">
        <f t="shared" si="2"/>
        <v>0</v>
      </c>
      <c r="N36" s="179"/>
      <c r="O36" s="178"/>
      <c r="P36" s="206">
        <f t="shared" si="0"/>
        <v>0</v>
      </c>
      <c r="Q36" s="211">
        <f t="shared" si="3"/>
        <v>0</v>
      </c>
    </row>
    <row r="37" spans="1:17" ht="13.5" thickBot="1">
      <c r="A37" s="4"/>
      <c r="B37" s="16" t="s">
        <v>62</v>
      </c>
      <c r="C37" s="1"/>
      <c r="D37" s="1"/>
      <c r="E37" s="1"/>
      <c r="F37" s="1"/>
      <c r="G37" s="206">
        <f t="shared" si="1"/>
        <v>0</v>
      </c>
      <c r="H37" s="1"/>
      <c r="I37" s="1"/>
      <c r="J37" s="1"/>
      <c r="K37" s="1"/>
      <c r="L37" s="1"/>
      <c r="M37" s="10">
        <f t="shared" si="2"/>
        <v>0</v>
      </c>
      <c r="N37" s="13"/>
      <c r="O37" s="6"/>
      <c r="P37" s="206">
        <f t="shared" si="0"/>
        <v>0</v>
      </c>
      <c r="Q37" s="8">
        <f t="shared" si="3"/>
        <v>0</v>
      </c>
    </row>
    <row r="38" spans="1:17" ht="11.25" customHeight="1" thickBot="1">
      <c r="A38" s="3">
        <v>3</v>
      </c>
      <c r="B38" s="42" t="s">
        <v>63</v>
      </c>
      <c r="C38" s="1"/>
      <c r="D38" s="1"/>
      <c r="E38" s="1"/>
      <c r="F38" s="6">
        <v>1</v>
      </c>
      <c r="G38" s="206">
        <f t="shared" si="1"/>
        <v>1</v>
      </c>
      <c r="H38" s="1"/>
      <c r="I38" s="1"/>
      <c r="J38" s="1"/>
      <c r="K38" s="1"/>
      <c r="L38" s="1"/>
      <c r="M38" s="10">
        <f t="shared" si="2"/>
        <v>0</v>
      </c>
      <c r="N38" s="13"/>
      <c r="O38" s="6"/>
      <c r="P38" s="206">
        <f t="shared" si="0"/>
        <v>0</v>
      </c>
      <c r="Q38" s="8">
        <f t="shared" si="3"/>
        <v>1</v>
      </c>
    </row>
    <row r="39" spans="1:17" ht="13.5" thickBot="1">
      <c r="A39" s="4"/>
      <c r="B39" s="43" t="s">
        <v>57</v>
      </c>
      <c r="C39" s="1"/>
      <c r="D39" s="1"/>
      <c r="E39" s="1"/>
      <c r="F39" s="1"/>
      <c r="G39" s="206">
        <f t="shared" si="1"/>
        <v>0</v>
      </c>
      <c r="H39" s="1"/>
      <c r="I39" s="1"/>
      <c r="J39" s="1"/>
      <c r="K39" s="1"/>
      <c r="L39" s="1"/>
      <c r="M39" s="10">
        <f t="shared" si="2"/>
        <v>0</v>
      </c>
      <c r="N39" s="13"/>
      <c r="O39" s="6"/>
      <c r="P39" s="206">
        <f t="shared" si="0"/>
        <v>0</v>
      </c>
      <c r="Q39" s="8">
        <f t="shared" si="3"/>
        <v>0</v>
      </c>
    </row>
    <row r="40" spans="1:17" ht="13.5" thickBot="1">
      <c r="A40" s="4"/>
      <c r="B40" s="16" t="s">
        <v>58</v>
      </c>
      <c r="C40" s="1"/>
      <c r="D40" s="1"/>
      <c r="E40" s="1"/>
      <c r="F40" s="1"/>
      <c r="G40" s="206">
        <f t="shared" si="1"/>
        <v>0</v>
      </c>
      <c r="H40" s="1"/>
      <c r="I40" s="1"/>
      <c r="J40" s="1"/>
      <c r="K40" s="1"/>
      <c r="L40" s="1"/>
      <c r="M40" s="10">
        <f t="shared" si="2"/>
        <v>0</v>
      </c>
      <c r="N40" s="13"/>
      <c r="O40" s="6"/>
      <c r="P40" s="206">
        <f t="shared" si="0"/>
        <v>0</v>
      </c>
      <c r="Q40" s="8">
        <f t="shared" si="3"/>
        <v>0</v>
      </c>
    </row>
    <row r="41" spans="1:17" ht="13.5" thickBot="1">
      <c r="A41" s="4"/>
      <c r="B41" s="16" t="s">
        <v>59</v>
      </c>
      <c r="C41" s="1"/>
      <c r="D41" s="1"/>
      <c r="E41" s="1"/>
      <c r="F41" s="1"/>
      <c r="G41" s="206">
        <f t="shared" si="1"/>
        <v>0</v>
      </c>
      <c r="H41" s="1"/>
      <c r="I41" s="1"/>
      <c r="J41" s="1"/>
      <c r="K41" s="1"/>
      <c r="L41" s="1"/>
      <c r="M41" s="10">
        <f t="shared" si="2"/>
        <v>0</v>
      </c>
      <c r="N41" s="13"/>
      <c r="O41" s="6"/>
      <c r="P41" s="206">
        <f t="shared" si="0"/>
        <v>0</v>
      </c>
      <c r="Q41" s="8">
        <f t="shared" si="3"/>
        <v>0</v>
      </c>
    </row>
    <row r="42" spans="1:17" ht="13.5" customHeight="1" thickBot="1">
      <c r="A42" s="34">
        <v>4</v>
      </c>
      <c r="B42" s="37" t="s">
        <v>64</v>
      </c>
      <c r="C42" s="182"/>
      <c r="D42" s="182"/>
      <c r="E42" s="182"/>
      <c r="F42" s="182"/>
      <c r="G42" s="205">
        <f t="shared" si="1"/>
        <v>0</v>
      </c>
      <c r="H42" s="182"/>
      <c r="I42" s="182"/>
      <c r="J42" s="182"/>
      <c r="K42" s="236">
        <v>1</v>
      </c>
      <c r="L42" s="182"/>
      <c r="M42" s="9">
        <f t="shared" si="2"/>
        <v>1</v>
      </c>
      <c r="N42" s="184"/>
      <c r="O42" s="183"/>
      <c r="P42" s="205">
        <f t="shared" si="0"/>
        <v>0</v>
      </c>
      <c r="Q42" s="209">
        <f t="shared" si="3"/>
        <v>1</v>
      </c>
    </row>
    <row r="43" spans="1:17" ht="16.5" customHeight="1" thickBot="1">
      <c r="A43" s="386" t="s">
        <v>16</v>
      </c>
      <c r="B43" s="387"/>
      <c r="C43" s="213">
        <f>C32+C33+C34+C35+C36+C37+C38+C39+C40+C41+C42</f>
        <v>0</v>
      </c>
      <c r="D43" s="213">
        <f aca="true" t="shared" si="6" ref="D43:Q43">D32+D33+D34+D35+D36+D37+D38+D39+D40+D41+D42</f>
        <v>1</v>
      </c>
      <c r="E43" s="213">
        <f t="shared" si="6"/>
        <v>0</v>
      </c>
      <c r="F43" s="213">
        <f t="shared" si="6"/>
        <v>1</v>
      </c>
      <c r="G43" s="211">
        <f t="shared" si="1"/>
        <v>2</v>
      </c>
      <c r="H43" s="213">
        <f t="shared" si="6"/>
        <v>0</v>
      </c>
      <c r="I43" s="213">
        <f t="shared" si="6"/>
        <v>0</v>
      </c>
      <c r="J43" s="213">
        <f t="shared" si="6"/>
        <v>1</v>
      </c>
      <c r="K43" s="213">
        <f t="shared" si="6"/>
        <v>3</v>
      </c>
      <c r="L43" s="213">
        <f t="shared" si="6"/>
        <v>0</v>
      </c>
      <c r="M43" s="211">
        <f t="shared" si="2"/>
        <v>4</v>
      </c>
      <c r="N43" s="213">
        <f t="shared" si="6"/>
        <v>0</v>
      </c>
      <c r="O43" s="213">
        <f t="shared" si="6"/>
        <v>0</v>
      </c>
      <c r="P43" s="215">
        <f t="shared" si="0"/>
        <v>0</v>
      </c>
      <c r="Q43" s="213">
        <f t="shared" si="6"/>
        <v>6</v>
      </c>
    </row>
    <row r="44" spans="1:18" ht="15.75" customHeight="1" thickBot="1">
      <c r="A44" s="388" t="s">
        <v>24</v>
      </c>
      <c r="B44" s="389"/>
      <c r="C44" s="146"/>
      <c r="D44" s="146"/>
      <c r="E44" s="146"/>
      <c r="F44" s="150"/>
      <c r="G44" s="9"/>
      <c r="H44" s="224"/>
      <c r="I44" s="146"/>
      <c r="J44" s="146"/>
      <c r="K44" s="146"/>
      <c r="L44" s="150"/>
      <c r="M44" s="9"/>
      <c r="N44" s="224"/>
      <c r="O44" s="150"/>
      <c r="P44" s="205"/>
      <c r="Q44" s="9"/>
      <c r="R44" s="31"/>
    </row>
    <row r="45" spans="1:18" ht="12.75">
      <c r="A45" s="23">
        <v>1</v>
      </c>
      <c r="B45" s="24" t="s">
        <v>74</v>
      </c>
      <c r="C45" s="177"/>
      <c r="D45" s="177"/>
      <c r="E45" s="177">
        <v>1</v>
      </c>
      <c r="F45" s="178">
        <v>1</v>
      </c>
      <c r="G45" s="211">
        <f aca="true" t="shared" si="7" ref="G45:G50">SUM(C45:F45)</f>
        <v>2</v>
      </c>
      <c r="H45" s="179">
        <v>2</v>
      </c>
      <c r="I45" s="177"/>
      <c r="J45" s="177"/>
      <c r="K45" s="177">
        <v>1</v>
      </c>
      <c r="L45" s="178">
        <v>5</v>
      </c>
      <c r="M45" s="211">
        <f aca="true" t="shared" si="8" ref="M45:M50">SUM(H45:L45)</f>
        <v>8</v>
      </c>
      <c r="N45" s="179"/>
      <c r="O45" s="178"/>
      <c r="P45" s="215">
        <f aca="true" t="shared" si="9" ref="P45:P50">SUM(N45:O45)</f>
        <v>0</v>
      </c>
      <c r="Q45" s="211">
        <f aca="true" t="shared" si="10" ref="Q45:Q50">SUM(G45,M45,P45)</f>
        <v>10</v>
      </c>
      <c r="R45" s="31"/>
    </row>
    <row r="46" spans="1:18" ht="12.75">
      <c r="A46" s="20"/>
      <c r="B46" s="312" t="s">
        <v>78</v>
      </c>
      <c r="C46" s="1"/>
      <c r="D46" s="1"/>
      <c r="E46" s="1"/>
      <c r="F46" s="6"/>
      <c r="G46" s="8">
        <f t="shared" si="7"/>
        <v>0</v>
      </c>
      <c r="H46" s="13"/>
      <c r="I46" s="1"/>
      <c r="J46" s="1"/>
      <c r="K46" s="1"/>
      <c r="L46" s="6">
        <v>1</v>
      </c>
      <c r="M46" s="8">
        <f t="shared" si="8"/>
        <v>1</v>
      </c>
      <c r="N46" s="13"/>
      <c r="O46" s="6"/>
      <c r="P46" s="207">
        <f t="shared" si="9"/>
        <v>0</v>
      </c>
      <c r="Q46" s="8">
        <f t="shared" si="10"/>
        <v>1</v>
      </c>
      <c r="R46" s="31"/>
    </row>
    <row r="47" spans="1:18" ht="12.75">
      <c r="A47" s="20"/>
      <c r="B47" s="312" t="s">
        <v>77</v>
      </c>
      <c r="C47" s="1"/>
      <c r="D47" s="1"/>
      <c r="E47" s="1"/>
      <c r="F47" s="6"/>
      <c r="G47" s="8">
        <f t="shared" si="7"/>
        <v>0</v>
      </c>
      <c r="H47" s="13"/>
      <c r="I47" s="1"/>
      <c r="J47" s="1"/>
      <c r="K47" s="1"/>
      <c r="L47" s="6"/>
      <c r="M47" s="8">
        <f t="shared" si="8"/>
        <v>0</v>
      </c>
      <c r="N47" s="13"/>
      <c r="O47" s="6"/>
      <c r="P47" s="207">
        <f t="shared" si="9"/>
        <v>0</v>
      </c>
      <c r="Q47" s="8">
        <f t="shared" si="10"/>
        <v>0</v>
      </c>
      <c r="R47" s="31"/>
    </row>
    <row r="48" spans="1:18" ht="12.75">
      <c r="A48" s="20"/>
      <c r="B48" s="312" t="s">
        <v>80</v>
      </c>
      <c r="C48" s="1"/>
      <c r="D48" s="1"/>
      <c r="E48" s="1"/>
      <c r="F48" s="6">
        <v>1</v>
      </c>
      <c r="G48" s="8">
        <f t="shared" si="7"/>
        <v>1</v>
      </c>
      <c r="H48" s="13"/>
      <c r="I48" s="1"/>
      <c r="J48" s="1"/>
      <c r="K48" s="1">
        <v>1</v>
      </c>
      <c r="L48" s="6"/>
      <c r="M48" s="8">
        <f t="shared" si="8"/>
        <v>1</v>
      </c>
      <c r="N48" s="13"/>
      <c r="O48" s="6"/>
      <c r="P48" s="207">
        <f t="shared" si="9"/>
        <v>0</v>
      </c>
      <c r="Q48" s="8">
        <f t="shared" si="10"/>
        <v>2</v>
      </c>
      <c r="R48" s="31"/>
    </row>
    <row r="49" spans="1:18" ht="12.75">
      <c r="A49" s="20"/>
      <c r="B49" s="312" t="s">
        <v>81</v>
      </c>
      <c r="C49" s="1"/>
      <c r="D49" s="1">
        <v>1</v>
      </c>
      <c r="E49" s="1"/>
      <c r="F49" s="6">
        <v>1</v>
      </c>
      <c r="G49" s="8">
        <f t="shared" si="7"/>
        <v>2</v>
      </c>
      <c r="H49" s="13">
        <v>1</v>
      </c>
      <c r="I49" s="1">
        <v>1</v>
      </c>
      <c r="J49" s="1"/>
      <c r="K49" s="1"/>
      <c r="L49" s="6"/>
      <c r="M49" s="8">
        <f t="shared" si="8"/>
        <v>2</v>
      </c>
      <c r="N49" s="13"/>
      <c r="O49" s="6"/>
      <c r="P49" s="207">
        <f t="shared" si="9"/>
        <v>0</v>
      </c>
      <c r="Q49" s="8">
        <f t="shared" si="10"/>
        <v>4</v>
      </c>
      <c r="R49" s="31"/>
    </row>
    <row r="50" spans="1:18" ht="12.75">
      <c r="A50" s="20"/>
      <c r="B50" s="312" t="s">
        <v>79</v>
      </c>
      <c r="C50" s="1"/>
      <c r="D50" s="1"/>
      <c r="E50" s="1"/>
      <c r="F50" s="6"/>
      <c r="G50" s="8">
        <f t="shared" si="7"/>
        <v>0</v>
      </c>
      <c r="H50" s="13"/>
      <c r="I50" s="1"/>
      <c r="J50" s="1"/>
      <c r="K50" s="1"/>
      <c r="L50" s="6"/>
      <c r="M50" s="8">
        <f t="shared" si="8"/>
        <v>0</v>
      </c>
      <c r="N50" s="13"/>
      <c r="O50" s="6"/>
      <c r="P50" s="207">
        <f t="shared" si="9"/>
        <v>0</v>
      </c>
      <c r="Q50" s="8">
        <f t="shared" si="10"/>
        <v>0</v>
      </c>
      <c r="R50" s="31"/>
    </row>
    <row r="51" spans="1:18" ht="12.75">
      <c r="A51" s="21">
        <v>2</v>
      </c>
      <c r="B51" s="18" t="s">
        <v>65</v>
      </c>
      <c r="C51" s="1"/>
      <c r="D51" s="1"/>
      <c r="E51" s="1"/>
      <c r="F51" s="1">
        <v>1</v>
      </c>
      <c r="G51" s="8">
        <f t="shared" si="1"/>
        <v>1</v>
      </c>
      <c r="H51" s="52"/>
      <c r="I51" s="51"/>
      <c r="J51" s="51"/>
      <c r="K51" s="51"/>
      <c r="L51" s="51"/>
      <c r="M51" s="53">
        <f t="shared" si="2"/>
        <v>0</v>
      </c>
      <c r="N51" s="54"/>
      <c r="O51" s="52"/>
      <c r="P51" s="245">
        <f t="shared" si="0"/>
        <v>0</v>
      </c>
      <c r="Q51" s="53">
        <f t="shared" si="3"/>
        <v>1</v>
      </c>
      <c r="R51" s="31"/>
    </row>
    <row r="52" spans="1:17" ht="12.75">
      <c r="A52" s="21">
        <v>3</v>
      </c>
      <c r="B52" s="18" t="s">
        <v>75</v>
      </c>
      <c r="C52" s="1"/>
      <c r="D52" s="1"/>
      <c r="E52" s="1"/>
      <c r="F52" s="6"/>
      <c r="G52" s="8">
        <f t="shared" si="1"/>
        <v>0</v>
      </c>
      <c r="H52" s="13"/>
      <c r="I52" s="1"/>
      <c r="J52" s="1">
        <v>1</v>
      </c>
      <c r="K52" s="1"/>
      <c r="L52" s="6"/>
      <c r="M52" s="8">
        <f t="shared" si="2"/>
        <v>1</v>
      </c>
      <c r="N52" s="13"/>
      <c r="O52" s="6"/>
      <c r="P52" s="207">
        <f t="shared" si="0"/>
        <v>0</v>
      </c>
      <c r="Q52" s="8">
        <f t="shared" si="3"/>
        <v>1</v>
      </c>
    </row>
    <row r="53" spans="1:17" ht="12.75">
      <c r="A53" s="21"/>
      <c r="B53" s="16" t="s">
        <v>82</v>
      </c>
      <c r="C53" s="1"/>
      <c r="D53" s="1"/>
      <c r="E53" s="1">
        <v>1</v>
      </c>
      <c r="F53" s="6"/>
      <c r="G53" s="8">
        <f t="shared" si="1"/>
        <v>1</v>
      </c>
      <c r="H53" s="13"/>
      <c r="I53" s="1"/>
      <c r="J53" s="1"/>
      <c r="K53" s="1"/>
      <c r="L53" s="6"/>
      <c r="M53" s="8">
        <f t="shared" si="2"/>
        <v>0</v>
      </c>
      <c r="N53" s="13"/>
      <c r="O53" s="6"/>
      <c r="P53" s="207">
        <f t="shared" si="0"/>
        <v>0</v>
      </c>
      <c r="Q53" s="8">
        <f t="shared" si="3"/>
        <v>1</v>
      </c>
    </row>
    <row r="54" spans="1:17" ht="12.75">
      <c r="A54" s="21"/>
      <c r="B54" s="16" t="s">
        <v>83</v>
      </c>
      <c r="C54" s="1"/>
      <c r="D54" s="1"/>
      <c r="E54" s="1"/>
      <c r="F54" s="1"/>
      <c r="G54" s="8">
        <f t="shared" si="1"/>
        <v>0</v>
      </c>
      <c r="H54" s="6"/>
      <c r="I54" s="1"/>
      <c r="J54" s="1"/>
      <c r="K54" s="1"/>
      <c r="L54" s="1"/>
      <c r="M54" s="8">
        <f t="shared" si="2"/>
        <v>0</v>
      </c>
      <c r="N54" s="13"/>
      <c r="O54" s="6"/>
      <c r="P54" s="207">
        <f t="shared" si="0"/>
        <v>0</v>
      </c>
      <c r="Q54" s="8">
        <f t="shared" si="3"/>
        <v>0</v>
      </c>
    </row>
    <row r="55" spans="1:17" ht="12.75">
      <c r="A55" s="21"/>
      <c r="B55" s="16" t="s">
        <v>84</v>
      </c>
      <c r="C55" s="1"/>
      <c r="D55" s="1"/>
      <c r="E55" s="1"/>
      <c r="F55" s="1"/>
      <c r="G55" s="8">
        <f t="shared" si="1"/>
        <v>0</v>
      </c>
      <c r="H55" s="6"/>
      <c r="I55" s="1"/>
      <c r="J55" s="1"/>
      <c r="K55" s="1"/>
      <c r="L55" s="1"/>
      <c r="M55" s="8">
        <f t="shared" si="2"/>
        <v>0</v>
      </c>
      <c r="N55" s="13"/>
      <c r="O55" s="6"/>
      <c r="P55" s="207">
        <f t="shared" si="0"/>
        <v>0</v>
      </c>
      <c r="Q55" s="8">
        <f t="shared" si="3"/>
        <v>0</v>
      </c>
    </row>
    <row r="56" spans="1:17" ht="12.75">
      <c r="A56" s="21"/>
      <c r="B56" s="16" t="s">
        <v>85</v>
      </c>
      <c r="C56" s="1"/>
      <c r="D56" s="1"/>
      <c r="E56" s="1"/>
      <c r="F56" s="1"/>
      <c r="G56" s="8">
        <f t="shared" si="1"/>
        <v>0</v>
      </c>
      <c r="H56" s="6"/>
      <c r="I56" s="1"/>
      <c r="J56" s="1"/>
      <c r="K56" s="1"/>
      <c r="L56" s="1"/>
      <c r="M56" s="8">
        <f t="shared" si="2"/>
        <v>0</v>
      </c>
      <c r="N56" s="13"/>
      <c r="O56" s="6"/>
      <c r="P56" s="207">
        <f t="shared" si="0"/>
        <v>0</v>
      </c>
      <c r="Q56" s="8">
        <f t="shared" si="3"/>
        <v>0</v>
      </c>
    </row>
    <row r="57" spans="1:17" ht="12.75">
      <c r="A57" s="21">
        <v>4</v>
      </c>
      <c r="B57" s="18" t="s">
        <v>86</v>
      </c>
      <c r="C57" s="1"/>
      <c r="D57" s="1"/>
      <c r="E57" s="1"/>
      <c r="F57" s="6"/>
      <c r="G57" s="8">
        <f t="shared" si="1"/>
        <v>0</v>
      </c>
      <c r="H57" s="13"/>
      <c r="I57" s="1"/>
      <c r="J57" s="1"/>
      <c r="K57" s="1"/>
      <c r="L57" s="6">
        <v>1</v>
      </c>
      <c r="M57" s="8">
        <f t="shared" si="2"/>
        <v>1</v>
      </c>
      <c r="N57" s="13"/>
      <c r="O57" s="6"/>
      <c r="P57" s="207">
        <f t="shared" si="0"/>
        <v>0</v>
      </c>
      <c r="Q57" s="8">
        <f t="shared" si="3"/>
        <v>1</v>
      </c>
    </row>
    <row r="58" spans="1:17" ht="12.75">
      <c r="A58" s="20"/>
      <c r="B58" s="16" t="s">
        <v>87</v>
      </c>
      <c r="C58" s="1"/>
      <c r="D58" s="1"/>
      <c r="E58" s="1"/>
      <c r="F58" s="6"/>
      <c r="G58" s="8">
        <f t="shared" si="1"/>
        <v>0</v>
      </c>
      <c r="H58" s="13"/>
      <c r="I58" s="1"/>
      <c r="J58" s="1"/>
      <c r="K58" s="1">
        <v>1</v>
      </c>
      <c r="L58" s="6"/>
      <c r="M58" s="8">
        <f t="shared" si="2"/>
        <v>1</v>
      </c>
      <c r="N58" s="13"/>
      <c r="O58" s="6"/>
      <c r="P58" s="207">
        <f t="shared" si="0"/>
        <v>0</v>
      </c>
      <c r="Q58" s="8">
        <f t="shared" si="3"/>
        <v>1</v>
      </c>
    </row>
    <row r="59" spans="1:17" ht="12.75">
      <c r="A59" s="20"/>
      <c r="B59" s="16" t="s">
        <v>88</v>
      </c>
      <c r="C59" s="1"/>
      <c r="D59" s="1"/>
      <c r="E59" s="1"/>
      <c r="F59" s="1"/>
      <c r="G59" s="8">
        <f t="shared" si="1"/>
        <v>0</v>
      </c>
      <c r="H59" s="6"/>
      <c r="I59" s="1"/>
      <c r="J59" s="1"/>
      <c r="K59" s="1"/>
      <c r="L59" s="1"/>
      <c r="M59" s="8">
        <f t="shared" si="2"/>
        <v>0</v>
      </c>
      <c r="N59" s="13"/>
      <c r="O59" s="6"/>
      <c r="P59" s="207">
        <f t="shared" si="0"/>
        <v>0</v>
      </c>
      <c r="Q59" s="8">
        <f t="shared" si="3"/>
        <v>0</v>
      </c>
    </row>
    <row r="60" spans="1:17" ht="13.5" thickBot="1">
      <c r="A60" s="22"/>
      <c r="B60" s="17" t="s">
        <v>89</v>
      </c>
      <c r="C60" s="32"/>
      <c r="D60" s="32"/>
      <c r="E60" s="32"/>
      <c r="F60" s="32"/>
      <c r="G60" s="226">
        <f t="shared" si="1"/>
        <v>0</v>
      </c>
      <c r="H60" s="225"/>
      <c r="I60" s="1"/>
      <c r="J60" s="32"/>
      <c r="K60" s="32"/>
      <c r="L60" s="32"/>
      <c r="M60" s="226">
        <f t="shared" si="2"/>
        <v>0</v>
      </c>
      <c r="N60" s="227"/>
      <c r="O60" s="225"/>
      <c r="P60" s="228">
        <f t="shared" si="0"/>
        <v>0</v>
      </c>
      <c r="Q60" s="226">
        <f t="shared" si="3"/>
        <v>0</v>
      </c>
    </row>
    <row r="61" spans="1:17" ht="15" customHeight="1" thickBot="1">
      <c r="A61" s="372" t="s">
        <v>25</v>
      </c>
      <c r="B61" s="373"/>
      <c r="C61" s="2">
        <f>C45+C46+C48+C49+C50+C51+C52+C53+C54+C55+C56+C57+C58+C59+C60</f>
        <v>0</v>
      </c>
      <c r="D61" s="2">
        <f aca="true" t="shared" si="11" ref="D61:J61">D45+D46+D48+D49+D50+D51+D52+D53+D54+D55+D56+D57+D58+D59+D60</f>
        <v>1</v>
      </c>
      <c r="E61" s="2">
        <f t="shared" si="11"/>
        <v>2</v>
      </c>
      <c r="F61" s="149">
        <f t="shared" si="11"/>
        <v>4</v>
      </c>
      <c r="G61" s="9">
        <f t="shared" si="11"/>
        <v>7</v>
      </c>
      <c r="H61" s="7">
        <f t="shared" si="11"/>
        <v>3</v>
      </c>
      <c r="I61" s="213">
        <f t="shared" si="11"/>
        <v>1</v>
      </c>
      <c r="J61" s="2">
        <f t="shared" si="11"/>
        <v>1</v>
      </c>
      <c r="K61" s="2">
        <f aca="true" t="shared" si="12" ref="K61:Q61">K45+K46+K47+K48+K49+K50+K51+K52+K53+K54+K55+K56+K57+K58+K59+K60</f>
        <v>3</v>
      </c>
      <c r="L61" s="2">
        <f t="shared" si="12"/>
        <v>7</v>
      </c>
      <c r="M61" s="2">
        <f t="shared" si="12"/>
        <v>15</v>
      </c>
      <c r="N61" s="2">
        <f t="shared" si="12"/>
        <v>0</v>
      </c>
      <c r="O61" s="2">
        <f t="shared" si="12"/>
        <v>0</v>
      </c>
      <c r="P61" s="2">
        <f t="shared" si="12"/>
        <v>0</v>
      </c>
      <c r="Q61" s="2">
        <f t="shared" si="12"/>
        <v>22</v>
      </c>
    </row>
    <row r="62" spans="1:17" ht="15" customHeight="1" thickBot="1">
      <c r="A62" s="384" t="s">
        <v>26</v>
      </c>
      <c r="B62" s="384"/>
      <c r="C62" s="26"/>
      <c r="D62" s="26"/>
      <c r="E62" s="26"/>
      <c r="F62" s="27"/>
      <c r="G62" s="12"/>
      <c r="H62" s="28"/>
      <c r="I62" s="26"/>
      <c r="J62" s="26"/>
      <c r="K62" s="26"/>
      <c r="L62" s="27"/>
      <c r="M62" s="12"/>
      <c r="N62" s="28"/>
      <c r="O62" s="27"/>
      <c r="P62" s="229"/>
      <c r="Q62" s="12"/>
    </row>
    <row r="63" spans="1:17" ht="12.75">
      <c r="A63" s="19">
        <v>1</v>
      </c>
      <c r="B63" s="35" t="s">
        <v>36</v>
      </c>
      <c r="C63" s="5"/>
      <c r="D63" s="5">
        <v>1</v>
      </c>
      <c r="E63" s="5">
        <v>1</v>
      </c>
      <c r="F63" s="175"/>
      <c r="G63" s="10">
        <f>SUM(C63:F63)</f>
        <v>2</v>
      </c>
      <c r="H63" s="14">
        <v>1</v>
      </c>
      <c r="I63" s="5"/>
      <c r="J63" s="5">
        <v>1</v>
      </c>
      <c r="K63" s="5"/>
      <c r="L63" s="175">
        <v>2</v>
      </c>
      <c r="M63" s="10">
        <f>SUM(H63:L63)</f>
        <v>4</v>
      </c>
      <c r="N63" s="14"/>
      <c r="O63" s="175"/>
      <c r="P63" s="206">
        <f>SUM(N63:O63)</f>
        <v>0</v>
      </c>
      <c r="Q63" s="10">
        <f>SUM(G63,M63,P63)</f>
        <v>6</v>
      </c>
    </row>
    <row r="64" spans="1:17" ht="12.75">
      <c r="A64" s="21">
        <v>2</v>
      </c>
      <c r="B64" s="109" t="s">
        <v>37</v>
      </c>
      <c r="C64" s="1">
        <v>1</v>
      </c>
      <c r="D64" s="1">
        <v>1</v>
      </c>
      <c r="E64" s="1"/>
      <c r="F64" s="6">
        <v>1</v>
      </c>
      <c r="G64" s="8">
        <f t="shared" si="1"/>
        <v>3</v>
      </c>
      <c r="H64" s="6"/>
      <c r="I64" s="1"/>
      <c r="J64" s="1"/>
      <c r="K64" s="1"/>
      <c r="L64" s="1"/>
      <c r="M64" s="8">
        <f t="shared" si="2"/>
        <v>0</v>
      </c>
      <c r="N64" s="230"/>
      <c r="O64" s="6"/>
      <c r="P64" s="207">
        <f t="shared" si="0"/>
        <v>0</v>
      </c>
      <c r="Q64" s="8">
        <f t="shared" si="3"/>
        <v>3</v>
      </c>
    </row>
    <row r="65" spans="1:17" ht="12.75">
      <c r="A65" s="21">
        <v>3</v>
      </c>
      <c r="B65" s="109" t="s">
        <v>38</v>
      </c>
      <c r="C65" s="1"/>
      <c r="D65" s="1"/>
      <c r="E65" s="1"/>
      <c r="F65" s="1"/>
      <c r="G65" s="8">
        <f t="shared" si="1"/>
        <v>0</v>
      </c>
      <c r="H65" s="6"/>
      <c r="I65" s="1"/>
      <c r="J65" s="1"/>
      <c r="K65" s="1"/>
      <c r="L65" s="1"/>
      <c r="M65" s="8">
        <f t="shared" si="2"/>
        <v>0</v>
      </c>
      <c r="N65" s="13"/>
      <c r="O65" s="6"/>
      <c r="P65" s="207">
        <f t="shared" si="0"/>
        <v>0</v>
      </c>
      <c r="Q65" s="8">
        <f t="shared" si="3"/>
        <v>0</v>
      </c>
    </row>
    <row r="66" spans="1:17" ht="12.75">
      <c r="A66" s="20"/>
      <c r="B66" s="103" t="s">
        <v>90</v>
      </c>
      <c r="C66" s="1"/>
      <c r="D66" s="1"/>
      <c r="E66" s="1"/>
      <c r="F66" s="1"/>
      <c r="G66" s="8">
        <f t="shared" si="1"/>
        <v>0</v>
      </c>
      <c r="H66" s="6"/>
      <c r="I66" s="1"/>
      <c r="J66" s="1"/>
      <c r="K66" s="1"/>
      <c r="L66" s="1"/>
      <c r="M66" s="8">
        <f t="shared" si="2"/>
        <v>0</v>
      </c>
      <c r="N66" s="13"/>
      <c r="O66" s="6"/>
      <c r="P66" s="207">
        <f t="shared" si="0"/>
        <v>0</v>
      </c>
      <c r="Q66" s="8">
        <f t="shared" si="3"/>
        <v>0</v>
      </c>
    </row>
    <row r="67" spans="1:17" ht="12.75">
      <c r="A67" s="21">
        <v>4</v>
      </c>
      <c r="B67" s="109" t="s">
        <v>39</v>
      </c>
      <c r="C67" s="1"/>
      <c r="D67" s="1"/>
      <c r="E67" s="1"/>
      <c r="F67" s="6"/>
      <c r="G67" s="8">
        <f t="shared" si="1"/>
        <v>0</v>
      </c>
      <c r="H67" s="13"/>
      <c r="I67" s="1">
        <v>1</v>
      </c>
      <c r="J67" s="1">
        <v>1</v>
      </c>
      <c r="K67" s="1"/>
      <c r="L67" s="6"/>
      <c r="M67" s="8">
        <f t="shared" si="2"/>
        <v>2</v>
      </c>
      <c r="N67" s="13"/>
      <c r="O67" s="6"/>
      <c r="P67" s="207">
        <f t="shared" si="0"/>
        <v>0</v>
      </c>
      <c r="Q67" s="8">
        <f t="shared" si="3"/>
        <v>2</v>
      </c>
    </row>
    <row r="68" spans="1:17" ht="12.75">
      <c r="A68" s="20"/>
      <c r="B68" s="103" t="s">
        <v>91</v>
      </c>
      <c r="C68" s="1"/>
      <c r="D68" s="1"/>
      <c r="E68" s="1"/>
      <c r="F68" s="1"/>
      <c r="G68" s="8">
        <f t="shared" si="1"/>
        <v>0</v>
      </c>
      <c r="H68" s="6"/>
      <c r="I68" s="1"/>
      <c r="J68" s="1"/>
      <c r="K68" s="1"/>
      <c r="L68" s="1"/>
      <c r="M68" s="8">
        <f t="shared" si="2"/>
        <v>0</v>
      </c>
      <c r="N68" s="13"/>
      <c r="O68" s="6"/>
      <c r="P68" s="207">
        <f t="shared" si="0"/>
        <v>0</v>
      </c>
      <c r="Q68" s="8">
        <f t="shared" si="3"/>
        <v>0</v>
      </c>
    </row>
    <row r="69" spans="1:17" ht="12.75">
      <c r="A69" s="21">
        <v>5</v>
      </c>
      <c r="B69" s="109" t="s">
        <v>40</v>
      </c>
      <c r="C69" s="1"/>
      <c r="D69" s="1"/>
      <c r="E69" s="1"/>
      <c r="F69" s="1"/>
      <c r="G69" s="8">
        <f t="shared" si="1"/>
        <v>0</v>
      </c>
      <c r="H69" s="6"/>
      <c r="I69" s="1"/>
      <c r="J69" s="1"/>
      <c r="K69" s="1"/>
      <c r="L69" s="1"/>
      <c r="M69" s="8">
        <f t="shared" si="2"/>
        <v>0</v>
      </c>
      <c r="N69" s="13"/>
      <c r="O69" s="6"/>
      <c r="P69" s="207">
        <f t="shared" si="0"/>
        <v>0</v>
      </c>
      <c r="Q69" s="8">
        <f t="shared" si="3"/>
        <v>0</v>
      </c>
    </row>
    <row r="70" spans="1:17" ht="12.75">
      <c r="A70" s="21">
        <v>6</v>
      </c>
      <c r="B70" s="109" t="s">
        <v>41</v>
      </c>
      <c r="C70" s="1"/>
      <c r="D70" s="1"/>
      <c r="E70" s="1"/>
      <c r="F70" s="1"/>
      <c r="G70" s="8">
        <f t="shared" si="1"/>
        <v>0</v>
      </c>
      <c r="H70" s="6"/>
      <c r="I70" s="1"/>
      <c r="J70" s="1"/>
      <c r="K70" s="1"/>
      <c r="L70" s="1"/>
      <c r="M70" s="8">
        <f t="shared" si="2"/>
        <v>0</v>
      </c>
      <c r="N70" s="13"/>
      <c r="O70" s="6"/>
      <c r="P70" s="207">
        <f aca="true" t="shared" si="13" ref="P70:P84">SUM(N70:O70)</f>
        <v>0</v>
      </c>
      <c r="Q70" s="8">
        <f t="shared" si="3"/>
        <v>0</v>
      </c>
    </row>
    <row r="71" spans="1:17" ht="12.75">
      <c r="A71" s="21">
        <v>7</v>
      </c>
      <c r="B71" s="109" t="s">
        <v>42</v>
      </c>
      <c r="C71" s="1"/>
      <c r="D71" s="1"/>
      <c r="E71" s="1"/>
      <c r="F71" s="1"/>
      <c r="G71" s="8">
        <f t="shared" si="1"/>
        <v>0</v>
      </c>
      <c r="H71" s="6"/>
      <c r="I71" s="1"/>
      <c r="J71" s="1"/>
      <c r="K71" s="1"/>
      <c r="L71" s="1"/>
      <c r="M71" s="8">
        <f t="shared" si="2"/>
        <v>0</v>
      </c>
      <c r="N71" s="13"/>
      <c r="O71" s="6"/>
      <c r="P71" s="207">
        <f t="shared" si="13"/>
        <v>0</v>
      </c>
      <c r="Q71" s="8">
        <f t="shared" si="3"/>
        <v>0</v>
      </c>
    </row>
    <row r="72" spans="1:17" ht="12.75">
      <c r="A72" s="21">
        <v>8</v>
      </c>
      <c r="B72" s="109" t="s">
        <v>43</v>
      </c>
      <c r="C72" s="1"/>
      <c r="D72" s="1"/>
      <c r="E72" s="1"/>
      <c r="F72" s="1"/>
      <c r="G72" s="8">
        <f aca="true" t="shared" si="14" ref="G72:G84">SUM(C72:F72)</f>
        <v>0</v>
      </c>
      <c r="H72" s="6"/>
      <c r="I72" s="1"/>
      <c r="J72" s="1"/>
      <c r="K72" s="1"/>
      <c r="L72" s="1"/>
      <c r="M72" s="8">
        <f aca="true" t="shared" si="15" ref="M72:M84">SUM(H72:L72)</f>
        <v>0</v>
      </c>
      <c r="N72" s="13"/>
      <c r="O72" s="6"/>
      <c r="P72" s="207">
        <f t="shared" si="13"/>
        <v>0</v>
      </c>
      <c r="Q72" s="8">
        <f aca="true" t="shared" si="16" ref="Q72:Q84">SUM(G72,M72,P72)</f>
        <v>0</v>
      </c>
    </row>
    <row r="73" spans="1:17" ht="12.75">
      <c r="A73" s="21">
        <v>9</v>
      </c>
      <c r="B73" s="109" t="s">
        <v>44</v>
      </c>
      <c r="C73" s="1"/>
      <c r="D73" s="1"/>
      <c r="E73" s="1"/>
      <c r="F73" s="1"/>
      <c r="G73" s="8">
        <f t="shared" si="14"/>
        <v>0</v>
      </c>
      <c r="H73" s="13">
        <v>1</v>
      </c>
      <c r="I73" s="1"/>
      <c r="J73" s="1"/>
      <c r="K73" s="1"/>
      <c r="L73" s="1"/>
      <c r="M73" s="8">
        <f t="shared" si="15"/>
        <v>1</v>
      </c>
      <c r="N73" s="13"/>
      <c r="O73" s="6"/>
      <c r="P73" s="207">
        <f t="shared" si="13"/>
        <v>0</v>
      </c>
      <c r="Q73" s="8">
        <f t="shared" si="16"/>
        <v>1</v>
      </c>
    </row>
    <row r="74" spans="1:17" ht="12.75">
      <c r="A74" s="20"/>
      <c r="B74" s="103" t="s">
        <v>45</v>
      </c>
      <c r="C74" s="1"/>
      <c r="D74" s="1"/>
      <c r="E74" s="1"/>
      <c r="F74" s="6"/>
      <c r="G74" s="8">
        <f t="shared" si="14"/>
        <v>0</v>
      </c>
      <c r="H74" s="13"/>
      <c r="I74" s="1"/>
      <c r="J74" s="1">
        <v>1</v>
      </c>
      <c r="K74" s="1"/>
      <c r="L74" s="6"/>
      <c r="M74" s="8">
        <f t="shared" si="15"/>
        <v>1</v>
      </c>
      <c r="N74" s="13"/>
      <c r="O74" s="6"/>
      <c r="P74" s="207">
        <f t="shared" si="13"/>
        <v>0</v>
      </c>
      <c r="Q74" s="8">
        <f t="shared" si="16"/>
        <v>1</v>
      </c>
    </row>
    <row r="75" spans="1:17" ht="12.75">
      <c r="A75" s="20"/>
      <c r="B75" s="103" t="s">
        <v>46</v>
      </c>
      <c r="C75" s="1"/>
      <c r="D75" s="1"/>
      <c r="E75" s="1"/>
      <c r="F75" s="1"/>
      <c r="G75" s="8">
        <f t="shared" si="14"/>
        <v>0</v>
      </c>
      <c r="H75" s="13"/>
      <c r="I75" s="13"/>
      <c r="J75" s="13"/>
      <c r="K75" s="13"/>
      <c r="L75" s="13"/>
      <c r="M75" s="8">
        <f t="shared" si="15"/>
        <v>0</v>
      </c>
      <c r="N75" s="13"/>
      <c r="O75" s="6"/>
      <c r="P75" s="207">
        <f t="shared" si="13"/>
        <v>0</v>
      </c>
      <c r="Q75" s="8">
        <f t="shared" si="16"/>
        <v>0</v>
      </c>
    </row>
    <row r="76" spans="1:17" ht="12.75">
      <c r="A76" s="21">
        <v>10</v>
      </c>
      <c r="B76" s="18" t="s">
        <v>47</v>
      </c>
      <c r="C76" s="1"/>
      <c r="D76" s="1">
        <v>1</v>
      </c>
      <c r="E76" s="1"/>
      <c r="F76" s="6"/>
      <c r="G76" s="8">
        <f t="shared" si="14"/>
        <v>1</v>
      </c>
      <c r="H76" s="13"/>
      <c r="I76" s="1">
        <v>1</v>
      </c>
      <c r="J76" s="1"/>
      <c r="K76" s="1">
        <v>1</v>
      </c>
      <c r="L76" s="6">
        <v>1</v>
      </c>
      <c r="M76" s="8">
        <f t="shared" si="15"/>
        <v>3</v>
      </c>
      <c r="N76" s="13"/>
      <c r="O76" s="6"/>
      <c r="P76" s="207">
        <f t="shared" si="13"/>
        <v>0</v>
      </c>
      <c r="Q76" s="8">
        <f t="shared" si="16"/>
        <v>4</v>
      </c>
    </row>
    <row r="77" spans="1:17" ht="12.75">
      <c r="A77" s="20"/>
      <c r="B77" s="16" t="s">
        <v>93</v>
      </c>
      <c r="C77" s="1"/>
      <c r="D77" s="1"/>
      <c r="E77" s="1"/>
      <c r="F77" s="1"/>
      <c r="G77" s="8">
        <f t="shared" si="14"/>
        <v>0</v>
      </c>
      <c r="H77" s="6"/>
      <c r="I77" s="1"/>
      <c r="J77" s="1"/>
      <c r="K77" s="1"/>
      <c r="L77" s="1"/>
      <c r="M77" s="8">
        <f t="shared" si="15"/>
        <v>0</v>
      </c>
      <c r="N77" s="13"/>
      <c r="O77" s="6"/>
      <c r="P77" s="207">
        <f t="shared" si="13"/>
        <v>0</v>
      </c>
      <c r="Q77" s="8">
        <f t="shared" si="16"/>
        <v>0</v>
      </c>
    </row>
    <row r="78" spans="1:17" ht="12.75">
      <c r="A78" s="21">
        <v>11</v>
      </c>
      <c r="B78" s="18" t="s">
        <v>48</v>
      </c>
      <c r="C78" s="1">
        <v>1</v>
      </c>
      <c r="D78" s="51"/>
      <c r="E78" s="1">
        <v>1</v>
      </c>
      <c r="F78" s="6">
        <v>1</v>
      </c>
      <c r="G78" s="8">
        <f t="shared" si="14"/>
        <v>3</v>
      </c>
      <c r="H78" s="13"/>
      <c r="I78" s="1">
        <v>1</v>
      </c>
      <c r="J78" s="1"/>
      <c r="K78" s="1"/>
      <c r="L78" s="6"/>
      <c r="M78" s="8">
        <f t="shared" si="15"/>
        <v>1</v>
      </c>
      <c r="N78" s="13"/>
      <c r="O78" s="6"/>
      <c r="P78" s="207">
        <f t="shared" si="13"/>
        <v>0</v>
      </c>
      <c r="Q78" s="8">
        <f t="shared" si="16"/>
        <v>4</v>
      </c>
    </row>
    <row r="79" spans="1:17" ht="12.75">
      <c r="A79" s="20"/>
      <c r="B79" s="16" t="s">
        <v>49</v>
      </c>
      <c r="C79" s="32"/>
      <c r="D79" s="32"/>
      <c r="E79" s="32"/>
      <c r="F79" s="32"/>
      <c r="G79" s="8">
        <f t="shared" si="14"/>
        <v>0</v>
      </c>
      <c r="H79" s="225"/>
      <c r="I79" s="231"/>
      <c r="J79" s="231"/>
      <c r="K79" s="231"/>
      <c r="L79" s="231"/>
      <c r="M79" s="8">
        <f t="shared" si="15"/>
        <v>0</v>
      </c>
      <c r="N79" s="230"/>
      <c r="O79" s="232"/>
      <c r="P79" s="207">
        <f t="shared" si="13"/>
        <v>0</v>
      </c>
      <c r="Q79" s="8">
        <f t="shared" si="16"/>
        <v>0</v>
      </c>
    </row>
    <row r="80" spans="1:17" ht="12.75">
      <c r="A80" s="21">
        <v>12</v>
      </c>
      <c r="B80" s="18" t="s">
        <v>50</v>
      </c>
      <c r="C80" s="233"/>
      <c r="D80" s="233"/>
      <c r="E80" s="233">
        <v>1</v>
      </c>
      <c r="F80" s="234"/>
      <c r="G80" s="8">
        <f t="shared" si="14"/>
        <v>1</v>
      </c>
      <c r="H80" s="235"/>
      <c r="I80" s="233"/>
      <c r="J80" s="233"/>
      <c r="K80" s="233"/>
      <c r="L80" s="234">
        <v>1</v>
      </c>
      <c r="M80" s="8">
        <f t="shared" si="15"/>
        <v>1</v>
      </c>
      <c r="N80" s="235"/>
      <c r="O80" s="234"/>
      <c r="P80" s="207">
        <f t="shared" si="13"/>
        <v>0</v>
      </c>
      <c r="Q80" s="8">
        <f t="shared" si="16"/>
        <v>2</v>
      </c>
    </row>
    <row r="81" spans="1:17" ht="12.75">
      <c r="A81" s="21">
        <v>13</v>
      </c>
      <c r="B81" s="18" t="s">
        <v>51</v>
      </c>
      <c r="C81" s="1"/>
      <c r="D81" s="1"/>
      <c r="E81" s="1"/>
      <c r="F81" s="6">
        <v>1</v>
      </c>
      <c r="G81" s="8">
        <f t="shared" si="14"/>
        <v>1</v>
      </c>
      <c r="H81" s="6"/>
      <c r="I81" s="1"/>
      <c r="J81" s="1"/>
      <c r="K81" s="1"/>
      <c r="L81" s="1"/>
      <c r="M81" s="8">
        <f t="shared" si="15"/>
        <v>0</v>
      </c>
      <c r="N81" s="13"/>
      <c r="O81" s="6"/>
      <c r="P81" s="207">
        <f t="shared" si="13"/>
        <v>0</v>
      </c>
      <c r="Q81" s="8">
        <f t="shared" si="16"/>
        <v>1</v>
      </c>
    </row>
    <row r="82" spans="1:17" ht="12.75">
      <c r="A82" s="21">
        <v>14</v>
      </c>
      <c r="B82" s="18" t="s">
        <v>52</v>
      </c>
      <c r="C82" s="1"/>
      <c r="D82" s="1"/>
      <c r="E82" s="1"/>
      <c r="F82" s="1"/>
      <c r="G82" s="8">
        <f t="shared" si="14"/>
        <v>0</v>
      </c>
      <c r="H82" s="6"/>
      <c r="I82" s="1"/>
      <c r="J82" s="1"/>
      <c r="K82" s="1"/>
      <c r="L82" s="1"/>
      <c r="M82" s="8">
        <f t="shared" si="15"/>
        <v>0</v>
      </c>
      <c r="N82" s="13"/>
      <c r="O82" s="6"/>
      <c r="P82" s="207">
        <f t="shared" si="13"/>
        <v>0</v>
      </c>
      <c r="Q82" s="8">
        <f t="shared" si="16"/>
        <v>0</v>
      </c>
    </row>
    <row r="83" spans="1:17" ht="12.75">
      <c r="A83" s="21">
        <v>15</v>
      </c>
      <c r="B83" s="18" t="s">
        <v>53</v>
      </c>
      <c r="C83" s="1">
        <v>2</v>
      </c>
      <c r="D83" s="1">
        <v>2</v>
      </c>
      <c r="E83" s="1"/>
      <c r="F83" s="6"/>
      <c r="G83" s="8">
        <f t="shared" si="14"/>
        <v>4</v>
      </c>
      <c r="H83" s="13">
        <v>2</v>
      </c>
      <c r="I83" s="1"/>
      <c r="J83" s="1">
        <v>2</v>
      </c>
      <c r="K83" s="1"/>
      <c r="L83" s="6"/>
      <c r="M83" s="8">
        <f t="shared" si="15"/>
        <v>4</v>
      </c>
      <c r="N83" s="13"/>
      <c r="O83" s="6"/>
      <c r="P83" s="207">
        <f t="shared" si="13"/>
        <v>0</v>
      </c>
      <c r="Q83" s="8">
        <f t="shared" si="16"/>
        <v>8</v>
      </c>
    </row>
    <row r="84" spans="1:17" ht="13.5" thickBot="1">
      <c r="A84" s="36">
        <v>16</v>
      </c>
      <c r="B84" s="37" t="s">
        <v>54</v>
      </c>
      <c r="C84" s="236"/>
      <c r="D84" s="236"/>
      <c r="E84" s="236"/>
      <c r="F84" s="236"/>
      <c r="G84" s="209">
        <f t="shared" si="14"/>
        <v>0</v>
      </c>
      <c r="H84" s="237"/>
      <c r="I84" s="236"/>
      <c r="J84" s="236"/>
      <c r="K84" s="236"/>
      <c r="L84" s="236"/>
      <c r="M84" s="209">
        <f t="shared" si="15"/>
        <v>0</v>
      </c>
      <c r="N84" s="238"/>
      <c r="O84" s="237"/>
      <c r="P84" s="210">
        <f t="shared" si="13"/>
        <v>0</v>
      </c>
      <c r="Q84" s="209">
        <f t="shared" si="16"/>
        <v>0</v>
      </c>
    </row>
    <row r="85" spans="1:17" ht="18" customHeight="1" thickBot="1">
      <c r="A85" s="374" t="s">
        <v>25</v>
      </c>
      <c r="B85" s="375"/>
      <c r="C85" s="213">
        <f>C63+C64+C65+C66+C67+C68+C69+C70+C71+C72+C73+C74+C75+C76+C77+C78+C79+C80+C81+C82+C83+C84</f>
        <v>4</v>
      </c>
      <c r="D85" s="213">
        <f aca="true" t="shared" si="17" ref="D85:Q85">D63+D64+D65+D66+D67+D68+D69+D70+D71+D72+D73+D74+D75+D76+D77+D78+D79+D80+D81+D82+D83+D84</f>
        <v>5</v>
      </c>
      <c r="E85" s="213">
        <f t="shared" si="17"/>
        <v>3</v>
      </c>
      <c r="F85" s="214">
        <f t="shared" si="17"/>
        <v>3</v>
      </c>
      <c r="G85" s="239">
        <f t="shared" si="17"/>
        <v>15</v>
      </c>
      <c r="H85" s="212">
        <f t="shared" si="17"/>
        <v>4</v>
      </c>
      <c r="I85" s="213">
        <f t="shared" si="17"/>
        <v>3</v>
      </c>
      <c r="J85" s="213">
        <f t="shared" si="17"/>
        <v>5</v>
      </c>
      <c r="K85" s="213">
        <f t="shared" si="17"/>
        <v>1</v>
      </c>
      <c r="L85" s="214">
        <f t="shared" si="17"/>
        <v>4</v>
      </c>
      <c r="M85" s="239">
        <f t="shared" si="17"/>
        <v>17</v>
      </c>
      <c r="N85" s="212">
        <f t="shared" si="17"/>
        <v>0</v>
      </c>
      <c r="O85" s="214">
        <f t="shared" si="17"/>
        <v>0</v>
      </c>
      <c r="P85" s="240">
        <f t="shared" si="17"/>
        <v>0</v>
      </c>
      <c r="Q85" s="239">
        <f t="shared" si="17"/>
        <v>32</v>
      </c>
    </row>
    <row r="86" spans="1:17" ht="19.5" customHeight="1" thickBot="1">
      <c r="A86" s="372" t="s">
        <v>27</v>
      </c>
      <c r="B86" s="373"/>
      <c r="C86" s="2">
        <f aca="true" t="shared" si="18" ref="C86:Q86">C12+C30+C43+C61+C85</f>
        <v>12</v>
      </c>
      <c r="D86" s="2">
        <f t="shared" si="18"/>
        <v>16</v>
      </c>
      <c r="E86" s="2">
        <f t="shared" si="18"/>
        <v>10</v>
      </c>
      <c r="F86" s="149">
        <f t="shared" si="18"/>
        <v>15</v>
      </c>
      <c r="G86" s="241">
        <f t="shared" si="18"/>
        <v>53</v>
      </c>
      <c r="H86" s="44">
        <f t="shared" si="18"/>
        <v>18</v>
      </c>
      <c r="I86" s="45">
        <f t="shared" si="18"/>
        <v>13</v>
      </c>
      <c r="J86" s="45">
        <f t="shared" si="18"/>
        <v>16</v>
      </c>
      <c r="K86" s="45">
        <f t="shared" si="18"/>
        <v>16</v>
      </c>
      <c r="L86" s="46">
        <f t="shared" si="18"/>
        <v>28</v>
      </c>
      <c r="M86" s="241">
        <f t="shared" si="18"/>
        <v>91</v>
      </c>
      <c r="N86" s="44">
        <f t="shared" si="18"/>
        <v>0</v>
      </c>
      <c r="O86" s="46">
        <f t="shared" si="18"/>
        <v>0</v>
      </c>
      <c r="P86" s="246">
        <f t="shared" si="18"/>
        <v>0</v>
      </c>
      <c r="Q86" s="241">
        <f t="shared" si="18"/>
        <v>144</v>
      </c>
    </row>
    <row r="88" ht="13.5" thickBot="1"/>
    <row r="89" spans="1:17" ht="27" thickBot="1">
      <c r="A89" s="198"/>
      <c r="B89" s="199" t="s">
        <v>108</v>
      </c>
      <c r="C89" s="247"/>
      <c r="D89" s="247"/>
      <c r="E89" s="247"/>
      <c r="F89" s="248"/>
      <c r="G89" s="11">
        <f>SUM(C89:F89)</f>
        <v>0</v>
      </c>
      <c r="H89" s="249"/>
      <c r="I89" s="247"/>
      <c r="J89" s="247"/>
      <c r="K89" s="247"/>
      <c r="L89" s="248"/>
      <c r="M89" s="11">
        <f>SUM(H89:L89)</f>
        <v>0</v>
      </c>
      <c r="N89" s="249"/>
      <c r="O89" s="248"/>
      <c r="P89" s="11">
        <f>SUM(N89:O89)</f>
        <v>0</v>
      </c>
      <c r="Q89" s="11">
        <f>SUM(G89,M89,P89)</f>
        <v>0</v>
      </c>
    </row>
    <row r="90" spans="1:17" ht="13.5" thickBot="1">
      <c r="A90" s="372" t="s">
        <v>27</v>
      </c>
      <c r="B90" s="373"/>
      <c r="C90" s="2">
        <f>C89+C86</f>
        <v>12</v>
      </c>
      <c r="D90" s="2">
        <f aca="true" t="shared" si="19" ref="D90:Q90">D89+D86</f>
        <v>16</v>
      </c>
      <c r="E90" s="2">
        <f t="shared" si="19"/>
        <v>10</v>
      </c>
      <c r="F90" s="149">
        <f t="shared" si="19"/>
        <v>15</v>
      </c>
      <c r="G90" s="9">
        <f t="shared" si="19"/>
        <v>53</v>
      </c>
      <c r="H90" s="7">
        <f t="shared" si="19"/>
        <v>18</v>
      </c>
      <c r="I90" s="2">
        <f t="shared" si="19"/>
        <v>13</v>
      </c>
      <c r="J90" s="2">
        <f t="shared" si="19"/>
        <v>16</v>
      </c>
      <c r="K90" s="2">
        <f t="shared" si="19"/>
        <v>16</v>
      </c>
      <c r="L90" s="149">
        <f t="shared" si="19"/>
        <v>28</v>
      </c>
      <c r="M90" s="9">
        <f t="shared" si="19"/>
        <v>91</v>
      </c>
      <c r="N90" s="7">
        <f t="shared" si="19"/>
        <v>0</v>
      </c>
      <c r="O90" s="149">
        <f t="shared" si="19"/>
        <v>0</v>
      </c>
      <c r="P90" s="9">
        <f t="shared" si="19"/>
        <v>0</v>
      </c>
      <c r="Q90" s="9">
        <f t="shared" si="19"/>
        <v>144</v>
      </c>
    </row>
    <row r="91" spans="1:17" ht="12.75">
      <c r="A91" s="50"/>
      <c r="B91" s="186" t="s">
        <v>109</v>
      </c>
      <c r="C91" s="177">
        <v>1</v>
      </c>
      <c r="D91" s="177">
        <v>2</v>
      </c>
      <c r="E91" s="177"/>
      <c r="F91" s="178"/>
      <c r="G91" s="211">
        <f>SUM(C91:F91)</f>
        <v>3</v>
      </c>
      <c r="H91" s="179"/>
      <c r="I91" s="177"/>
      <c r="J91" s="177">
        <v>2</v>
      </c>
      <c r="K91" s="177"/>
      <c r="L91" s="178"/>
      <c r="M91" s="211">
        <f>SUM(H91:L91)</f>
        <v>2</v>
      </c>
      <c r="N91" s="179"/>
      <c r="O91" s="178"/>
      <c r="P91" s="211">
        <f>SUM(N91:O91)</f>
        <v>0</v>
      </c>
      <c r="Q91" s="211">
        <f>SUM(G91,M91,P91)</f>
        <v>5</v>
      </c>
    </row>
    <row r="92" spans="1:17" ht="13.5" thickBot="1">
      <c r="A92" s="203"/>
      <c r="B92" s="204"/>
      <c r="C92" s="250"/>
      <c r="D92" s="250"/>
      <c r="E92" s="250"/>
      <c r="F92" s="250"/>
      <c r="G92" s="251"/>
      <c r="H92" s="250"/>
      <c r="I92" s="250"/>
      <c r="J92" s="250"/>
      <c r="K92" s="250"/>
      <c r="L92" s="250"/>
      <c r="M92" s="251"/>
      <c r="N92" s="250"/>
      <c r="O92" s="250"/>
      <c r="P92" s="251"/>
      <c r="Q92" s="251"/>
    </row>
    <row r="93" spans="1:17" ht="13.5" thickBot="1">
      <c r="A93" s="376" t="s">
        <v>110</v>
      </c>
      <c r="B93" s="377"/>
      <c r="C93" s="2">
        <f>C91+C90</f>
        <v>13</v>
      </c>
      <c r="D93" s="2">
        <f aca="true" t="shared" si="20" ref="D93:Q93">D91+D90</f>
        <v>18</v>
      </c>
      <c r="E93" s="2">
        <f t="shared" si="20"/>
        <v>10</v>
      </c>
      <c r="F93" s="149">
        <f t="shared" si="20"/>
        <v>15</v>
      </c>
      <c r="G93" s="9">
        <f t="shared" si="20"/>
        <v>56</v>
      </c>
      <c r="H93" s="7">
        <f t="shared" si="20"/>
        <v>18</v>
      </c>
      <c r="I93" s="2">
        <f t="shared" si="20"/>
        <v>13</v>
      </c>
      <c r="J93" s="2">
        <f t="shared" si="20"/>
        <v>18</v>
      </c>
      <c r="K93" s="2">
        <f t="shared" si="20"/>
        <v>16</v>
      </c>
      <c r="L93" s="149">
        <f t="shared" si="20"/>
        <v>28</v>
      </c>
      <c r="M93" s="9">
        <f t="shared" si="20"/>
        <v>93</v>
      </c>
      <c r="N93" s="7">
        <f t="shared" si="20"/>
        <v>0</v>
      </c>
      <c r="O93" s="149">
        <f t="shared" si="20"/>
        <v>0</v>
      </c>
      <c r="P93" s="9">
        <f t="shared" si="20"/>
        <v>0</v>
      </c>
      <c r="Q93" s="9">
        <f t="shared" si="20"/>
        <v>149</v>
      </c>
    </row>
    <row r="105" ht="14.25" customHeight="1"/>
  </sheetData>
  <sheetProtection/>
  <mergeCells count="18">
    <mergeCell ref="A1:Q1"/>
    <mergeCell ref="A2:Q2"/>
    <mergeCell ref="A3:A4"/>
    <mergeCell ref="B3:B4"/>
    <mergeCell ref="C3:Q3"/>
    <mergeCell ref="A5:B5"/>
    <mergeCell ref="A12:B12"/>
    <mergeCell ref="A13:B13"/>
    <mergeCell ref="A30:B30"/>
    <mergeCell ref="A31:B31"/>
    <mergeCell ref="A43:B43"/>
    <mergeCell ref="A44:B44"/>
    <mergeCell ref="A61:B61"/>
    <mergeCell ref="A62:B62"/>
    <mergeCell ref="A85:B85"/>
    <mergeCell ref="A86:B86"/>
    <mergeCell ref="A90:B90"/>
    <mergeCell ref="A93:B93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93"/>
  <sheetViews>
    <sheetView view="pageBreakPreview" zoomScale="60" zoomScalePageLayoutView="0" workbookViewId="0" topLeftCell="A64">
      <selection activeCell="AA102" sqref="AA102"/>
    </sheetView>
  </sheetViews>
  <sheetFormatPr defaultColWidth="9.140625" defaultRowHeight="12.75"/>
  <cols>
    <col min="1" max="1" width="3.00390625" style="25" customWidth="1"/>
    <col min="2" max="2" width="29.28125" style="25" customWidth="1"/>
    <col min="3" max="3" width="4.00390625" style="25" customWidth="1"/>
    <col min="4" max="5" width="3.57421875" style="25" customWidth="1"/>
    <col min="6" max="6" width="3.421875" style="25" customWidth="1"/>
    <col min="7" max="7" width="5.8515625" style="25" customWidth="1"/>
    <col min="8" max="8" width="3.57421875" style="25" customWidth="1"/>
    <col min="9" max="10" width="3.421875" style="25" customWidth="1"/>
    <col min="11" max="12" width="3.7109375" style="25" customWidth="1"/>
    <col min="13" max="13" width="5.57421875" style="25" customWidth="1"/>
    <col min="14" max="15" width="3.57421875" style="25" customWidth="1"/>
    <col min="16" max="16" width="6.421875" style="25" customWidth="1"/>
    <col min="17" max="17" width="7.7109375" style="25" customWidth="1"/>
    <col min="18" max="16384" width="8.8515625" style="25" customWidth="1"/>
  </cols>
  <sheetData>
    <row r="1" spans="1:17" ht="16.5" customHeight="1">
      <c r="A1" s="354" t="s">
        <v>112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</row>
    <row r="2" spans="1:17" ht="27" customHeight="1" thickBot="1">
      <c r="A2" s="356" t="s">
        <v>113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</row>
    <row r="3" spans="1:17" ht="12.75" customHeight="1" thickBot="1">
      <c r="A3" s="358" t="s">
        <v>1</v>
      </c>
      <c r="B3" s="364" t="s">
        <v>0</v>
      </c>
      <c r="C3" s="362" t="s">
        <v>30</v>
      </c>
      <c r="D3" s="362"/>
      <c r="E3" s="362"/>
      <c r="F3" s="362"/>
      <c r="G3" s="363"/>
      <c r="H3" s="362"/>
      <c r="I3" s="362"/>
      <c r="J3" s="362"/>
      <c r="K3" s="362"/>
      <c r="L3" s="362"/>
      <c r="M3" s="363"/>
      <c r="N3" s="362"/>
      <c r="O3" s="362"/>
      <c r="P3" s="363"/>
      <c r="Q3" s="363"/>
    </row>
    <row r="4" spans="1:17" s="31" customFormat="1" ht="31.5" customHeight="1" thickBot="1">
      <c r="A4" s="359"/>
      <c r="B4" s="365"/>
      <c r="C4" s="38" t="s">
        <v>2</v>
      </c>
      <c r="D4" s="38" t="s">
        <v>3</v>
      </c>
      <c r="E4" s="38" t="s">
        <v>4</v>
      </c>
      <c r="F4" s="39" t="s">
        <v>5</v>
      </c>
      <c r="G4" s="15" t="s">
        <v>13</v>
      </c>
      <c r="H4" s="40" t="s">
        <v>6</v>
      </c>
      <c r="I4" s="38" t="s">
        <v>7</v>
      </c>
      <c r="J4" s="38" t="s">
        <v>8</v>
      </c>
      <c r="K4" s="38" t="s">
        <v>9</v>
      </c>
      <c r="L4" s="39" t="s">
        <v>10</v>
      </c>
      <c r="M4" s="15" t="s">
        <v>14</v>
      </c>
      <c r="N4" s="40" t="s">
        <v>11</v>
      </c>
      <c r="O4" s="39" t="s">
        <v>12</v>
      </c>
      <c r="P4" s="15" t="s">
        <v>15</v>
      </c>
      <c r="Q4" s="30" t="s">
        <v>106</v>
      </c>
    </row>
    <row r="5" spans="1:17" s="31" customFormat="1" ht="16.5" customHeight="1" thickBot="1">
      <c r="A5" s="350" t="s">
        <v>18</v>
      </c>
      <c r="B5" s="351"/>
      <c r="C5" s="147"/>
      <c r="D5" s="147"/>
      <c r="E5" s="147"/>
      <c r="F5" s="148"/>
      <c r="G5" s="154"/>
      <c r="H5" s="152"/>
      <c r="I5" s="147"/>
      <c r="J5" s="147"/>
      <c r="K5" s="147"/>
      <c r="L5" s="148"/>
      <c r="M5" s="155"/>
      <c r="N5" s="152"/>
      <c r="O5" s="148"/>
      <c r="P5" s="151"/>
      <c r="Q5" s="155"/>
    </row>
    <row r="6" spans="1:17" ht="13.5" thickBot="1">
      <c r="A6" s="19">
        <v>1</v>
      </c>
      <c r="B6" s="156" t="s">
        <v>31</v>
      </c>
      <c r="C6" s="5"/>
      <c r="D6" s="5"/>
      <c r="E6" s="5">
        <v>1</v>
      </c>
      <c r="F6" s="175"/>
      <c r="G6" s="10">
        <f>SUM(C6:F6)</f>
        <v>1</v>
      </c>
      <c r="H6" s="14"/>
      <c r="I6" s="5"/>
      <c r="J6" s="5">
        <v>2</v>
      </c>
      <c r="K6" s="5"/>
      <c r="L6" s="175"/>
      <c r="M6" s="10">
        <f>SUM(H6:L6)</f>
        <v>2</v>
      </c>
      <c r="N6" s="14"/>
      <c r="O6" s="175"/>
      <c r="P6" s="206">
        <f>SUM(N6:O6)</f>
        <v>0</v>
      </c>
      <c r="Q6" s="10">
        <f>SUM(G6,M6,P6)</f>
        <v>3</v>
      </c>
    </row>
    <row r="7" spans="1:17" ht="13.5" thickBot="1">
      <c r="A7" s="21">
        <v>2</v>
      </c>
      <c r="B7" s="157" t="s">
        <v>32</v>
      </c>
      <c r="C7" s="261">
        <v>1</v>
      </c>
      <c r="D7" s="261"/>
      <c r="E7" s="261">
        <v>1</v>
      </c>
      <c r="F7" s="262">
        <v>1</v>
      </c>
      <c r="G7" s="10">
        <v>3</v>
      </c>
      <c r="H7" s="263">
        <v>2</v>
      </c>
      <c r="I7" s="261">
        <v>1</v>
      </c>
      <c r="J7" s="261"/>
      <c r="K7" s="261">
        <v>1</v>
      </c>
      <c r="L7" s="262">
        <v>3</v>
      </c>
      <c r="M7" s="10">
        <f>SUM(H7:L7)</f>
        <v>7</v>
      </c>
      <c r="N7" s="263"/>
      <c r="O7" s="262"/>
      <c r="P7" s="206">
        <f aca="true" t="shared" si="0" ref="P7:P69">SUM(N7:O7)</f>
        <v>0</v>
      </c>
      <c r="Q7" s="264">
        <v>10</v>
      </c>
    </row>
    <row r="8" spans="1:17" ht="13.5" thickBot="1">
      <c r="A8" s="21">
        <v>3</v>
      </c>
      <c r="B8" s="157" t="s">
        <v>33</v>
      </c>
      <c r="C8" s="1"/>
      <c r="D8" s="1">
        <v>2</v>
      </c>
      <c r="E8" s="1">
        <v>1</v>
      </c>
      <c r="F8" s="6">
        <v>1</v>
      </c>
      <c r="G8" s="10">
        <f>SUM(C8:F8)</f>
        <v>4</v>
      </c>
      <c r="H8" s="13">
        <v>1</v>
      </c>
      <c r="I8" s="1"/>
      <c r="J8" s="1">
        <v>1</v>
      </c>
      <c r="K8" s="1">
        <v>4</v>
      </c>
      <c r="L8" s="6">
        <v>2</v>
      </c>
      <c r="M8" s="10">
        <f>SUM(H8:L8)</f>
        <v>8</v>
      </c>
      <c r="N8" s="13"/>
      <c r="O8" s="6"/>
      <c r="P8" s="206">
        <f t="shared" si="0"/>
        <v>0</v>
      </c>
      <c r="Q8" s="10">
        <f>SUM(G8,M8,P8)</f>
        <v>12</v>
      </c>
    </row>
    <row r="9" spans="1:17" ht="13.5" thickBot="1">
      <c r="A9" s="21">
        <v>4</v>
      </c>
      <c r="B9" s="157" t="s">
        <v>92</v>
      </c>
      <c r="C9" s="1">
        <v>1</v>
      </c>
      <c r="D9" s="1">
        <v>1</v>
      </c>
      <c r="E9" s="1"/>
      <c r="F9" s="6"/>
      <c r="G9" s="10">
        <f aca="true" t="shared" si="1" ref="G9:G71">SUM(C9:F9)</f>
        <v>2</v>
      </c>
      <c r="H9" s="13"/>
      <c r="I9" s="1"/>
      <c r="J9" s="1"/>
      <c r="K9" s="1">
        <v>1</v>
      </c>
      <c r="L9" s="6">
        <v>1</v>
      </c>
      <c r="M9" s="10">
        <f aca="true" t="shared" si="2" ref="M9:M71">SUM(H9:L9)</f>
        <v>2</v>
      </c>
      <c r="N9" s="13"/>
      <c r="O9" s="6"/>
      <c r="P9" s="206">
        <f t="shared" si="0"/>
        <v>0</v>
      </c>
      <c r="Q9" s="10">
        <f aca="true" t="shared" si="3" ref="Q9:Q71">SUM(G9,M9,P9)</f>
        <v>4</v>
      </c>
    </row>
    <row r="10" spans="1:17" ht="13.5" thickBot="1">
      <c r="A10" s="21">
        <v>5</v>
      </c>
      <c r="B10" s="157" t="s">
        <v>34</v>
      </c>
      <c r="C10" s="285">
        <v>3</v>
      </c>
      <c r="D10" s="285">
        <v>3</v>
      </c>
      <c r="E10" s="285">
        <v>1</v>
      </c>
      <c r="F10" s="286">
        <v>1</v>
      </c>
      <c r="G10" s="287">
        <f>SUM(C10:F10)</f>
        <v>8</v>
      </c>
      <c r="H10" s="288">
        <v>1</v>
      </c>
      <c r="I10" s="285">
        <v>1</v>
      </c>
      <c r="J10" s="285"/>
      <c r="K10" s="285">
        <v>1</v>
      </c>
      <c r="L10" s="286"/>
      <c r="M10" s="287">
        <f>SUM(H10:L10)</f>
        <v>3</v>
      </c>
      <c r="N10" s="288"/>
      <c r="O10" s="286"/>
      <c r="P10" s="289">
        <f>SUM(N10:O10)</f>
        <v>0</v>
      </c>
      <c r="Q10" s="287">
        <f t="shared" si="3"/>
        <v>11</v>
      </c>
    </row>
    <row r="11" spans="1:17" ht="14.25" customHeight="1" thickBot="1">
      <c r="A11" s="208">
        <v>6</v>
      </c>
      <c r="B11" s="107" t="s">
        <v>35</v>
      </c>
      <c r="C11" s="158"/>
      <c r="D11" s="158"/>
      <c r="E11" s="158"/>
      <c r="F11" s="158"/>
      <c r="G11" s="10">
        <f t="shared" si="1"/>
        <v>0</v>
      </c>
      <c r="H11" s="160"/>
      <c r="I11" s="1"/>
      <c r="J11" s="158"/>
      <c r="K11" s="158"/>
      <c r="L11" s="158"/>
      <c r="M11" s="10">
        <f t="shared" si="2"/>
        <v>0</v>
      </c>
      <c r="N11" s="159"/>
      <c r="O11" s="160"/>
      <c r="P11" s="206">
        <f t="shared" si="0"/>
        <v>0</v>
      </c>
      <c r="Q11" s="10">
        <f t="shared" si="3"/>
        <v>0</v>
      </c>
    </row>
    <row r="12" spans="1:17" ht="14.25" customHeight="1" thickBot="1">
      <c r="A12" s="372" t="s">
        <v>16</v>
      </c>
      <c r="B12" s="373"/>
      <c r="C12" s="2">
        <f>C6+C7+C8+C9+C10+C11</f>
        <v>5</v>
      </c>
      <c r="D12" s="2">
        <f aca="true" t="shared" si="4" ref="D12:Q12">D6+D7+D8+D9+D10+D11</f>
        <v>6</v>
      </c>
      <c r="E12" s="2">
        <f t="shared" si="4"/>
        <v>4</v>
      </c>
      <c r="F12" s="149">
        <f t="shared" si="4"/>
        <v>3</v>
      </c>
      <c r="G12" s="10">
        <f t="shared" si="4"/>
        <v>18</v>
      </c>
      <c r="H12" s="7">
        <f t="shared" si="4"/>
        <v>4</v>
      </c>
      <c r="I12" s="213">
        <f t="shared" si="4"/>
        <v>2</v>
      </c>
      <c r="J12" s="2">
        <f t="shared" si="4"/>
        <v>3</v>
      </c>
      <c r="K12" s="2">
        <f t="shared" si="4"/>
        <v>7</v>
      </c>
      <c r="L12" s="149">
        <f t="shared" si="4"/>
        <v>6</v>
      </c>
      <c r="M12" s="10">
        <f t="shared" si="4"/>
        <v>22</v>
      </c>
      <c r="N12" s="7">
        <f t="shared" si="4"/>
        <v>0</v>
      </c>
      <c r="O12" s="149">
        <f t="shared" si="4"/>
        <v>0</v>
      </c>
      <c r="P12" s="206">
        <f t="shared" si="4"/>
        <v>0</v>
      </c>
      <c r="Q12" s="10">
        <f t="shared" si="4"/>
        <v>40</v>
      </c>
    </row>
    <row r="13" spans="1:17" s="31" customFormat="1" ht="18.75" customHeight="1" thickBot="1">
      <c r="A13" s="350" t="s">
        <v>22</v>
      </c>
      <c r="B13" s="351"/>
      <c r="C13" s="147"/>
      <c r="D13" s="147"/>
      <c r="E13" s="147"/>
      <c r="F13" s="148"/>
      <c r="G13" s="11"/>
      <c r="H13" s="152"/>
      <c r="I13" s="147"/>
      <c r="J13" s="147"/>
      <c r="K13" s="147"/>
      <c r="L13" s="148"/>
      <c r="M13" s="11"/>
      <c r="N13" s="152"/>
      <c r="O13" s="148"/>
      <c r="P13" s="216"/>
      <c r="Q13" s="11"/>
    </row>
    <row r="14" spans="1:17" ht="14.25" customHeight="1">
      <c r="A14" s="19">
        <v>1</v>
      </c>
      <c r="B14" s="156" t="s">
        <v>66</v>
      </c>
      <c r="C14" s="161"/>
      <c r="D14" s="161"/>
      <c r="E14" s="161"/>
      <c r="F14" s="161"/>
      <c r="G14" s="217">
        <f>SUM(C14:F14)</f>
        <v>0</v>
      </c>
      <c r="H14" s="162"/>
      <c r="I14" s="165"/>
      <c r="J14" s="161"/>
      <c r="K14" s="161"/>
      <c r="L14" s="161"/>
      <c r="M14" s="217">
        <f>SUM(H14:L14)</f>
        <v>0</v>
      </c>
      <c r="N14" s="164"/>
      <c r="O14" s="162"/>
      <c r="P14" s="218">
        <f>SUM(N14:O14)</f>
        <v>0</v>
      </c>
      <c r="Q14" s="217">
        <f>SUM(G14,M14,P14)</f>
        <v>0</v>
      </c>
    </row>
    <row r="15" spans="1:17" ht="13.5" customHeight="1">
      <c r="A15" s="20"/>
      <c r="B15" s="103" t="s">
        <v>94</v>
      </c>
      <c r="C15" s="165"/>
      <c r="D15" s="165"/>
      <c r="E15" s="165"/>
      <c r="F15" s="165">
        <v>1</v>
      </c>
      <c r="G15" s="219">
        <f>SUM(C15:F15)</f>
        <v>1</v>
      </c>
      <c r="H15" s="166"/>
      <c r="I15" s="165"/>
      <c r="J15" s="165"/>
      <c r="K15" s="165"/>
      <c r="L15" s="165">
        <v>1</v>
      </c>
      <c r="M15" s="219">
        <f>SUM(H15:L15)</f>
        <v>1</v>
      </c>
      <c r="N15" s="168"/>
      <c r="O15" s="166"/>
      <c r="P15" s="220">
        <f>SUM(N15:O15)</f>
        <v>0</v>
      </c>
      <c r="Q15" s="219">
        <f>SUM(G15,M15,P15)</f>
        <v>2</v>
      </c>
    </row>
    <row r="16" spans="1:17" ht="13.5" customHeight="1">
      <c r="A16" s="20"/>
      <c r="B16" s="103" t="s">
        <v>95</v>
      </c>
      <c r="C16" s="165"/>
      <c r="D16" s="165"/>
      <c r="E16" s="165"/>
      <c r="F16" s="165"/>
      <c r="G16" s="219">
        <f t="shared" si="1"/>
        <v>0</v>
      </c>
      <c r="H16" s="166"/>
      <c r="I16" s="165"/>
      <c r="J16" s="165"/>
      <c r="K16" s="165"/>
      <c r="L16" s="165"/>
      <c r="M16" s="219">
        <f t="shared" si="2"/>
        <v>0</v>
      </c>
      <c r="N16" s="168"/>
      <c r="O16" s="166"/>
      <c r="P16" s="220">
        <f t="shared" si="0"/>
        <v>0</v>
      </c>
      <c r="Q16" s="219">
        <f t="shared" si="3"/>
        <v>0</v>
      </c>
    </row>
    <row r="17" spans="1:17" s="31" customFormat="1" ht="12" customHeight="1">
      <c r="A17" s="21">
        <v>2</v>
      </c>
      <c r="B17" s="109" t="s">
        <v>67</v>
      </c>
      <c r="C17" s="165"/>
      <c r="D17" s="165"/>
      <c r="E17" s="165"/>
      <c r="F17" s="165"/>
      <c r="G17" s="219">
        <f t="shared" si="1"/>
        <v>0</v>
      </c>
      <c r="H17" s="166"/>
      <c r="I17" s="165"/>
      <c r="J17" s="165"/>
      <c r="K17" s="165"/>
      <c r="L17" s="165"/>
      <c r="M17" s="219">
        <f t="shared" si="2"/>
        <v>0</v>
      </c>
      <c r="N17" s="168"/>
      <c r="O17" s="166"/>
      <c r="P17" s="220">
        <f t="shared" si="0"/>
        <v>0</v>
      </c>
      <c r="Q17" s="219">
        <f t="shared" si="3"/>
        <v>0</v>
      </c>
    </row>
    <row r="18" spans="1:17" ht="13.5" customHeight="1">
      <c r="A18" s="21">
        <v>3</v>
      </c>
      <c r="B18" s="109" t="s">
        <v>68</v>
      </c>
      <c r="C18" s="165"/>
      <c r="D18" s="165"/>
      <c r="E18" s="165"/>
      <c r="F18" s="166">
        <v>1</v>
      </c>
      <c r="G18" s="219">
        <f t="shared" si="1"/>
        <v>1</v>
      </c>
      <c r="H18" s="168">
        <v>1</v>
      </c>
      <c r="I18" s="165">
        <v>1</v>
      </c>
      <c r="J18" s="165"/>
      <c r="K18" s="166">
        <v>1</v>
      </c>
      <c r="L18" s="166">
        <v>3</v>
      </c>
      <c r="M18" s="219">
        <f t="shared" si="2"/>
        <v>6</v>
      </c>
      <c r="N18" s="168"/>
      <c r="O18" s="166"/>
      <c r="P18" s="220">
        <f t="shared" si="0"/>
        <v>0</v>
      </c>
      <c r="Q18" s="219">
        <f t="shared" si="3"/>
        <v>7</v>
      </c>
    </row>
    <row r="19" spans="1:17" ht="14.25" customHeight="1">
      <c r="A19" s="20"/>
      <c r="B19" s="103" t="s">
        <v>96</v>
      </c>
      <c r="C19" s="165"/>
      <c r="D19" s="165"/>
      <c r="E19" s="165"/>
      <c r="F19" s="165"/>
      <c r="G19" s="219">
        <f t="shared" si="1"/>
        <v>0</v>
      </c>
      <c r="H19" s="166"/>
      <c r="I19" s="165"/>
      <c r="J19" s="165"/>
      <c r="K19" s="165"/>
      <c r="L19" s="166"/>
      <c r="M19" s="219">
        <f t="shared" si="2"/>
        <v>0</v>
      </c>
      <c r="N19" s="168"/>
      <c r="O19" s="166"/>
      <c r="P19" s="220">
        <f t="shared" si="0"/>
        <v>0</v>
      </c>
      <c r="Q19" s="219">
        <f t="shared" si="3"/>
        <v>0</v>
      </c>
    </row>
    <row r="20" spans="1:17" ht="13.5" customHeight="1">
      <c r="A20" s="20"/>
      <c r="B20" s="103" t="s">
        <v>97</v>
      </c>
      <c r="C20" s="165"/>
      <c r="D20" s="165"/>
      <c r="E20" s="165"/>
      <c r="F20" s="165"/>
      <c r="G20" s="219">
        <f t="shared" si="1"/>
        <v>0</v>
      </c>
      <c r="H20" s="166"/>
      <c r="I20" s="165"/>
      <c r="J20" s="165"/>
      <c r="K20" s="165"/>
      <c r="L20" s="166"/>
      <c r="M20" s="219">
        <f t="shared" si="2"/>
        <v>0</v>
      </c>
      <c r="N20" s="168"/>
      <c r="O20" s="166"/>
      <c r="P20" s="220">
        <f t="shared" si="0"/>
        <v>0</v>
      </c>
      <c r="Q20" s="219">
        <f t="shared" si="3"/>
        <v>0</v>
      </c>
    </row>
    <row r="21" spans="1:17" ht="14.25" customHeight="1">
      <c r="A21" s="20"/>
      <c r="B21" s="103" t="s">
        <v>98</v>
      </c>
      <c r="C21" s="165"/>
      <c r="D21" s="165"/>
      <c r="E21" s="165"/>
      <c r="F21" s="165"/>
      <c r="G21" s="219">
        <f t="shared" si="1"/>
        <v>0</v>
      </c>
      <c r="H21" s="166"/>
      <c r="I21" s="165"/>
      <c r="J21" s="165"/>
      <c r="K21" s="165"/>
      <c r="L21" s="166"/>
      <c r="M21" s="219">
        <f t="shared" si="2"/>
        <v>0</v>
      </c>
      <c r="N21" s="168"/>
      <c r="O21" s="166"/>
      <c r="P21" s="220">
        <f t="shared" si="0"/>
        <v>0</v>
      </c>
      <c r="Q21" s="219">
        <f t="shared" si="3"/>
        <v>0</v>
      </c>
    </row>
    <row r="22" spans="1:17" ht="12.75">
      <c r="A22" s="21">
        <v>4</v>
      </c>
      <c r="B22" s="109" t="s">
        <v>69</v>
      </c>
      <c r="C22" s="165"/>
      <c r="D22" s="165"/>
      <c r="E22" s="165"/>
      <c r="F22" s="165"/>
      <c r="G22" s="219">
        <f t="shared" si="1"/>
        <v>0</v>
      </c>
      <c r="H22" s="166"/>
      <c r="I22" s="165"/>
      <c r="J22" s="168"/>
      <c r="K22" s="165"/>
      <c r="L22" s="165"/>
      <c r="M22" s="219">
        <f t="shared" si="2"/>
        <v>0</v>
      </c>
      <c r="N22" s="165"/>
      <c r="O22" s="169"/>
      <c r="P22" s="220">
        <f t="shared" si="0"/>
        <v>0</v>
      </c>
      <c r="Q22" s="219">
        <f t="shared" si="3"/>
        <v>0</v>
      </c>
    </row>
    <row r="23" spans="1:17" ht="11.25" customHeight="1">
      <c r="A23" s="21">
        <v>5</v>
      </c>
      <c r="B23" s="109" t="s">
        <v>70</v>
      </c>
      <c r="C23" s="165"/>
      <c r="D23" s="165"/>
      <c r="E23" s="165"/>
      <c r="F23" s="165"/>
      <c r="G23" s="219">
        <f t="shared" si="1"/>
        <v>0</v>
      </c>
      <c r="H23" s="166"/>
      <c r="I23" s="165"/>
      <c r="J23" s="165"/>
      <c r="K23" s="165"/>
      <c r="L23" s="165"/>
      <c r="M23" s="219">
        <f t="shared" si="2"/>
        <v>0</v>
      </c>
      <c r="N23" s="168"/>
      <c r="O23" s="166"/>
      <c r="P23" s="220">
        <f t="shared" si="0"/>
        <v>0</v>
      </c>
      <c r="Q23" s="219">
        <f t="shared" si="3"/>
        <v>0</v>
      </c>
    </row>
    <row r="24" spans="1:17" ht="12" customHeight="1">
      <c r="A24" s="21">
        <v>6</v>
      </c>
      <c r="B24" s="109" t="s">
        <v>71</v>
      </c>
      <c r="C24" s="165"/>
      <c r="D24" s="165">
        <v>1</v>
      </c>
      <c r="E24" s="165"/>
      <c r="F24" s="166"/>
      <c r="G24" s="219">
        <f t="shared" si="1"/>
        <v>1</v>
      </c>
      <c r="H24" s="168"/>
      <c r="I24" s="165"/>
      <c r="J24" s="165"/>
      <c r="K24" s="165"/>
      <c r="L24" s="166"/>
      <c r="M24" s="219">
        <f t="shared" si="2"/>
        <v>0</v>
      </c>
      <c r="N24" s="168"/>
      <c r="O24" s="166"/>
      <c r="P24" s="220">
        <f t="shared" si="0"/>
        <v>0</v>
      </c>
      <c r="Q24" s="219">
        <f t="shared" si="3"/>
        <v>1</v>
      </c>
    </row>
    <row r="25" spans="1:17" ht="12" customHeight="1">
      <c r="A25" s="21">
        <v>7</v>
      </c>
      <c r="B25" s="109" t="s">
        <v>72</v>
      </c>
      <c r="C25" s="165"/>
      <c r="D25" s="165"/>
      <c r="E25" s="165"/>
      <c r="F25" s="166"/>
      <c r="G25" s="219">
        <f t="shared" si="1"/>
        <v>0</v>
      </c>
      <c r="H25" s="168"/>
      <c r="I25" s="165"/>
      <c r="J25" s="165"/>
      <c r="K25" s="165"/>
      <c r="L25" s="166">
        <v>1</v>
      </c>
      <c r="M25" s="219">
        <f t="shared" si="2"/>
        <v>1</v>
      </c>
      <c r="N25" s="168"/>
      <c r="O25" s="166"/>
      <c r="P25" s="220">
        <f t="shared" si="0"/>
        <v>0</v>
      </c>
      <c r="Q25" s="219">
        <f t="shared" si="3"/>
        <v>1</v>
      </c>
    </row>
    <row r="26" spans="1:17" ht="12.75">
      <c r="A26" s="20"/>
      <c r="B26" s="103" t="s">
        <v>19</v>
      </c>
      <c r="C26" s="165">
        <v>1</v>
      </c>
      <c r="D26" s="165"/>
      <c r="E26" s="165"/>
      <c r="F26" s="166"/>
      <c r="G26" s="219">
        <f t="shared" si="1"/>
        <v>1</v>
      </c>
      <c r="H26" s="168"/>
      <c r="I26" s="165"/>
      <c r="J26" s="165"/>
      <c r="K26" s="165"/>
      <c r="L26" s="166"/>
      <c r="M26" s="219">
        <f t="shared" si="2"/>
        <v>0</v>
      </c>
      <c r="N26" s="168"/>
      <c r="O26" s="166"/>
      <c r="P26" s="220">
        <f t="shared" si="0"/>
        <v>0</v>
      </c>
      <c r="Q26" s="219">
        <f t="shared" si="3"/>
        <v>1</v>
      </c>
    </row>
    <row r="27" spans="1:17" ht="12.75">
      <c r="A27" s="20"/>
      <c r="B27" s="103" t="s">
        <v>20</v>
      </c>
      <c r="C27" s="165"/>
      <c r="D27" s="165"/>
      <c r="E27" s="165"/>
      <c r="F27" s="165"/>
      <c r="G27" s="219">
        <f t="shared" si="1"/>
        <v>0</v>
      </c>
      <c r="H27" s="166"/>
      <c r="I27" s="165"/>
      <c r="J27" s="165"/>
      <c r="K27" s="165"/>
      <c r="L27" s="165"/>
      <c r="M27" s="219">
        <f t="shared" si="2"/>
        <v>0</v>
      </c>
      <c r="N27" s="168"/>
      <c r="O27" s="166"/>
      <c r="P27" s="220">
        <f t="shared" si="0"/>
        <v>0</v>
      </c>
      <c r="Q27" s="219">
        <f t="shared" si="3"/>
        <v>0</v>
      </c>
    </row>
    <row r="28" spans="1:17" ht="12.75">
      <c r="A28" s="20"/>
      <c r="B28" s="103" t="s">
        <v>21</v>
      </c>
      <c r="C28" s="165"/>
      <c r="D28" s="165"/>
      <c r="E28" s="165"/>
      <c r="F28" s="165"/>
      <c r="G28" s="219">
        <f t="shared" si="1"/>
        <v>0</v>
      </c>
      <c r="H28" s="166"/>
      <c r="I28" s="165"/>
      <c r="J28" s="165"/>
      <c r="K28" s="165"/>
      <c r="L28" s="165"/>
      <c r="M28" s="219">
        <f t="shared" si="2"/>
        <v>0</v>
      </c>
      <c r="N28" s="168"/>
      <c r="O28" s="166"/>
      <c r="P28" s="220">
        <f t="shared" si="0"/>
        <v>0</v>
      </c>
      <c r="Q28" s="219">
        <f t="shared" si="3"/>
        <v>0</v>
      </c>
    </row>
    <row r="29" spans="1:17" ht="13.5" thickBot="1">
      <c r="A29" s="36">
        <v>8</v>
      </c>
      <c r="B29" s="111" t="s">
        <v>73</v>
      </c>
      <c r="C29" s="270">
        <v>3</v>
      </c>
      <c r="D29" s="270"/>
      <c r="E29" s="270">
        <v>1</v>
      </c>
      <c r="F29" s="271">
        <v>1</v>
      </c>
      <c r="G29" s="272">
        <f t="shared" si="1"/>
        <v>5</v>
      </c>
      <c r="H29" s="273">
        <v>1</v>
      </c>
      <c r="I29" s="270">
        <v>1</v>
      </c>
      <c r="J29" s="270">
        <v>4</v>
      </c>
      <c r="K29" s="270">
        <v>1</v>
      </c>
      <c r="L29" s="271"/>
      <c r="M29" s="272">
        <f t="shared" si="2"/>
        <v>7</v>
      </c>
      <c r="N29" s="273"/>
      <c r="O29" s="271"/>
      <c r="P29" s="274">
        <f t="shared" si="0"/>
        <v>0</v>
      </c>
      <c r="Q29" s="272">
        <f t="shared" si="3"/>
        <v>12</v>
      </c>
    </row>
    <row r="30" spans="1:17" ht="13.5" customHeight="1" thickBot="1">
      <c r="A30" s="372" t="s">
        <v>16</v>
      </c>
      <c r="B30" s="385"/>
      <c r="C30" s="173">
        <f>C14+C15+C16+C17+C18+C19+C20+C21+C22+C23+C24+C25+C26+C27+C28+C29</f>
        <v>4</v>
      </c>
      <c r="D30" s="173">
        <f aca="true" t="shared" si="5" ref="D30:Q30">D14+D15+D16+D17+D18+D19+D20+D21+D22+D23+D24+D25+D26+D27+D28+D29</f>
        <v>1</v>
      </c>
      <c r="E30" s="173">
        <f t="shared" si="5"/>
        <v>1</v>
      </c>
      <c r="F30" s="173">
        <f t="shared" si="5"/>
        <v>3</v>
      </c>
      <c r="G30" s="173">
        <f t="shared" si="5"/>
        <v>9</v>
      </c>
      <c r="H30" s="173">
        <f t="shared" si="5"/>
        <v>2</v>
      </c>
      <c r="I30" s="243">
        <f t="shared" si="5"/>
        <v>2</v>
      </c>
      <c r="J30" s="173">
        <f t="shared" si="5"/>
        <v>4</v>
      </c>
      <c r="K30" s="173">
        <f t="shared" si="5"/>
        <v>2</v>
      </c>
      <c r="L30" s="173">
        <f t="shared" si="5"/>
        <v>5</v>
      </c>
      <c r="M30" s="173">
        <f t="shared" si="5"/>
        <v>15</v>
      </c>
      <c r="N30" s="173">
        <f t="shared" si="5"/>
        <v>0</v>
      </c>
      <c r="O30" s="173">
        <f t="shared" si="5"/>
        <v>0</v>
      </c>
      <c r="P30" s="173">
        <f t="shared" si="5"/>
        <v>0</v>
      </c>
      <c r="Q30" s="173">
        <f t="shared" si="5"/>
        <v>24</v>
      </c>
    </row>
    <row r="31" spans="1:17" ht="15" customHeight="1" thickBot="1">
      <c r="A31" s="350" t="s">
        <v>23</v>
      </c>
      <c r="B31" s="351"/>
      <c r="C31" s="223"/>
      <c r="D31" s="223"/>
      <c r="E31" s="223"/>
      <c r="F31" s="223"/>
      <c r="G31" s="11"/>
      <c r="H31" s="223"/>
      <c r="I31" s="223"/>
      <c r="J31" s="223"/>
      <c r="K31" s="223"/>
      <c r="L31" s="223"/>
      <c r="M31" s="11"/>
      <c r="N31" s="223"/>
      <c r="O31" s="223"/>
      <c r="P31" s="216"/>
      <c r="Q31" s="11"/>
    </row>
    <row r="32" spans="1:17" ht="13.5" thickBot="1">
      <c r="A32" s="33">
        <v>1</v>
      </c>
      <c r="B32" s="35" t="s">
        <v>76</v>
      </c>
      <c r="C32" s="5"/>
      <c r="D32" s="5">
        <v>1</v>
      </c>
      <c r="E32" s="5"/>
      <c r="F32" s="5"/>
      <c r="G32" s="206">
        <f>SUM(C32:F32)</f>
        <v>1</v>
      </c>
      <c r="H32" s="1">
        <v>1</v>
      </c>
      <c r="I32" s="1"/>
      <c r="J32" s="5">
        <v>2</v>
      </c>
      <c r="K32" s="5">
        <v>2</v>
      </c>
      <c r="L32" s="5">
        <v>1</v>
      </c>
      <c r="M32" s="10">
        <f>SUM(H32:L32)</f>
        <v>6</v>
      </c>
      <c r="N32" s="14"/>
      <c r="O32" s="175"/>
      <c r="P32" s="206">
        <f>SUM(N32:O32)</f>
        <v>0</v>
      </c>
      <c r="Q32" s="10">
        <f>SUM(G32,M32,P32)</f>
        <v>7</v>
      </c>
    </row>
    <row r="33" spans="1:17" ht="13.5" thickBot="1">
      <c r="A33" s="4"/>
      <c r="B33" s="41" t="s">
        <v>55</v>
      </c>
      <c r="C33" s="177"/>
      <c r="D33" s="177"/>
      <c r="E33" s="177"/>
      <c r="F33" s="177"/>
      <c r="G33" s="206">
        <f t="shared" si="1"/>
        <v>0</v>
      </c>
      <c r="H33" s="1"/>
      <c r="I33" s="1"/>
      <c r="J33" s="177"/>
      <c r="K33" s="177"/>
      <c r="L33" s="177"/>
      <c r="M33" s="10">
        <f t="shared" si="2"/>
        <v>0</v>
      </c>
      <c r="N33" s="179"/>
      <c r="O33" s="178"/>
      <c r="P33" s="206">
        <f t="shared" si="0"/>
        <v>0</v>
      </c>
      <c r="Q33" s="211">
        <f t="shared" si="3"/>
        <v>0</v>
      </c>
    </row>
    <row r="34" spans="1:17" ht="13.5" thickBot="1">
      <c r="A34" s="4"/>
      <c r="B34" s="16" t="s">
        <v>56</v>
      </c>
      <c r="C34" s="1"/>
      <c r="D34" s="1"/>
      <c r="E34" s="1"/>
      <c r="F34" s="1"/>
      <c r="G34" s="206">
        <f t="shared" si="1"/>
        <v>0</v>
      </c>
      <c r="H34" s="1"/>
      <c r="I34" s="1"/>
      <c r="J34" s="1"/>
      <c r="K34" s="1"/>
      <c r="L34" s="1"/>
      <c r="M34" s="10">
        <f t="shared" si="2"/>
        <v>0</v>
      </c>
      <c r="N34" s="13"/>
      <c r="O34" s="6"/>
      <c r="P34" s="206">
        <f t="shared" si="0"/>
        <v>0</v>
      </c>
      <c r="Q34" s="8">
        <f t="shared" si="3"/>
        <v>0</v>
      </c>
    </row>
    <row r="35" spans="1:17" ht="12" customHeight="1" thickBot="1">
      <c r="A35" s="3">
        <v>2</v>
      </c>
      <c r="B35" s="18" t="s">
        <v>60</v>
      </c>
      <c r="C35" s="51"/>
      <c r="D35" s="51"/>
      <c r="E35" s="51"/>
      <c r="F35" s="52"/>
      <c r="G35" s="10">
        <f t="shared" si="1"/>
        <v>0</v>
      </c>
      <c r="H35" s="54">
        <v>1</v>
      </c>
      <c r="I35" s="51"/>
      <c r="J35" s="51"/>
      <c r="K35" s="51"/>
      <c r="L35" s="52"/>
      <c r="M35" s="10">
        <f t="shared" si="2"/>
        <v>1</v>
      </c>
      <c r="N35" s="54"/>
      <c r="O35" s="52">
        <v>1</v>
      </c>
      <c r="P35" s="206">
        <f t="shared" si="0"/>
        <v>1</v>
      </c>
      <c r="Q35" s="53">
        <f t="shared" si="3"/>
        <v>2</v>
      </c>
    </row>
    <row r="36" spans="1:17" ht="13.5" thickBot="1">
      <c r="A36" s="4"/>
      <c r="B36" s="41" t="s">
        <v>61</v>
      </c>
      <c r="C36" s="177"/>
      <c r="D36" s="177"/>
      <c r="E36" s="177"/>
      <c r="F36" s="177"/>
      <c r="G36" s="206">
        <f t="shared" si="1"/>
        <v>0</v>
      </c>
      <c r="H36" s="1"/>
      <c r="I36" s="1"/>
      <c r="J36" s="177"/>
      <c r="K36" s="177"/>
      <c r="L36" s="177"/>
      <c r="M36" s="10">
        <f t="shared" si="2"/>
        <v>0</v>
      </c>
      <c r="N36" s="179"/>
      <c r="O36" s="178"/>
      <c r="P36" s="206">
        <f t="shared" si="0"/>
        <v>0</v>
      </c>
      <c r="Q36" s="211">
        <f t="shared" si="3"/>
        <v>0</v>
      </c>
    </row>
    <row r="37" spans="1:17" ht="13.5" thickBot="1">
      <c r="A37" s="4"/>
      <c r="B37" s="16" t="s">
        <v>62</v>
      </c>
      <c r="C37" s="1"/>
      <c r="D37" s="1"/>
      <c r="E37" s="1"/>
      <c r="F37" s="1"/>
      <c r="G37" s="206">
        <f t="shared" si="1"/>
        <v>0</v>
      </c>
      <c r="H37" s="1"/>
      <c r="I37" s="1"/>
      <c r="J37" s="1"/>
      <c r="K37" s="1"/>
      <c r="L37" s="1"/>
      <c r="M37" s="10">
        <f t="shared" si="2"/>
        <v>0</v>
      </c>
      <c r="N37" s="13"/>
      <c r="O37" s="6"/>
      <c r="P37" s="206">
        <f t="shared" si="0"/>
        <v>0</v>
      </c>
      <c r="Q37" s="8">
        <f t="shared" si="3"/>
        <v>0</v>
      </c>
    </row>
    <row r="38" spans="1:17" ht="11.25" customHeight="1" thickBot="1">
      <c r="A38" s="3">
        <v>3</v>
      </c>
      <c r="B38" s="42" t="s">
        <v>63</v>
      </c>
      <c r="C38" s="1"/>
      <c r="D38" s="1"/>
      <c r="E38" s="1"/>
      <c r="F38" s="6"/>
      <c r="G38" s="10">
        <f t="shared" si="1"/>
        <v>0</v>
      </c>
      <c r="H38" s="13"/>
      <c r="I38" s="1"/>
      <c r="J38" s="1"/>
      <c r="K38" s="1">
        <v>1</v>
      </c>
      <c r="L38" s="6"/>
      <c r="M38" s="10">
        <f t="shared" si="2"/>
        <v>1</v>
      </c>
      <c r="N38" s="13"/>
      <c r="O38" s="6"/>
      <c r="P38" s="206">
        <f t="shared" si="0"/>
        <v>0</v>
      </c>
      <c r="Q38" s="8">
        <f t="shared" si="3"/>
        <v>1</v>
      </c>
    </row>
    <row r="39" spans="1:17" ht="13.5" thickBot="1">
      <c r="A39" s="4"/>
      <c r="B39" s="43" t="s">
        <v>57</v>
      </c>
      <c r="C39" s="1"/>
      <c r="D39" s="1"/>
      <c r="E39" s="1"/>
      <c r="F39" s="1"/>
      <c r="G39" s="206">
        <f t="shared" si="1"/>
        <v>0</v>
      </c>
      <c r="H39" s="1"/>
      <c r="I39" s="1"/>
      <c r="J39" s="1"/>
      <c r="K39" s="1"/>
      <c r="L39" s="1"/>
      <c r="M39" s="10">
        <f t="shared" si="2"/>
        <v>0</v>
      </c>
      <c r="N39" s="13"/>
      <c r="O39" s="6"/>
      <c r="P39" s="206">
        <f t="shared" si="0"/>
        <v>0</v>
      </c>
      <c r="Q39" s="8">
        <f t="shared" si="3"/>
        <v>0</v>
      </c>
    </row>
    <row r="40" spans="1:17" ht="13.5" thickBot="1">
      <c r="A40" s="4"/>
      <c r="B40" s="16" t="s">
        <v>58</v>
      </c>
      <c r="C40" s="1"/>
      <c r="D40" s="1"/>
      <c r="E40" s="1"/>
      <c r="F40" s="1"/>
      <c r="G40" s="206">
        <f t="shared" si="1"/>
        <v>0</v>
      </c>
      <c r="H40" s="1"/>
      <c r="I40" s="1"/>
      <c r="J40" s="1"/>
      <c r="K40" s="1"/>
      <c r="L40" s="1"/>
      <c r="M40" s="10">
        <f t="shared" si="2"/>
        <v>0</v>
      </c>
      <c r="N40" s="13"/>
      <c r="O40" s="6"/>
      <c r="P40" s="206">
        <f t="shared" si="0"/>
        <v>0</v>
      </c>
      <c r="Q40" s="8">
        <f t="shared" si="3"/>
        <v>0</v>
      </c>
    </row>
    <row r="41" spans="1:17" ht="13.5" thickBot="1">
      <c r="A41" s="4"/>
      <c r="B41" s="16" t="s">
        <v>59</v>
      </c>
      <c r="C41" s="1"/>
      <c r="D41" s="1"/>
      <c r="E41" s="1"/>
      <c r="F41" s="1"/>
      <c r="G41" s="206">
        <f t="shared" si="1"/>
        <v>0</v>
      </c>
      <c r="H41" s="1"/>
      <c r="I41" s="1"/>
      <c r="J41" s="1"/>
      <c r="K41" s="1"/>
      <c r="L41" s="1"/>
      <c r="M41" s="10">
        <f t="shared" si="2"/>
        <v>0</v>
      </c>
      <c r="N41" s="13"/>
      <c r="O41" s="6"/>
      <c r="P41" s="206">
        <f t="shared" si="0"/>
        <v>0</v>
      </c>
      <c r="Q41" s="8">
        <f t="shared" si="3"/>
        <v>0</v>
      </c>
    </row>
    <row r="42" spans="1:17" ht="13.5" customHeight="1" thickBot="1">
      <c r="A42" s="34">
        <v>4</v>
      </c>
      <c r="B42" s="37" t="s">
        <v>64</v>
      </c>
      <c r="C42" s="182"/>
      <c r="D42" s="182"/>
      <c r="E42" s="182"/>
      <c r="F42" s="182"/>
      <c r="G42" s="206">
        <f t="shared" si="1"/>
        <v>0</v>
      </c>
      <c r="H42" s="244"/>
      <c r="I42" s="244"/>
      <c r="J42" s="182"/>
      <c r="K42" s="236"/>
      <c r="L42" s="182"/>
      <c r="M42" s="10">
        <f t="shared" si="2"/>
        <v>0</v>
      </c>
      <c r="N42" s="184"/>
      <c r="O42" s="183"/>
      <c r="P42" s="206">
        <f t="shared" si="0"/>
        <v>0</v>
      </c>
      <c r="Q42" s="209">
        <f t="shared" si="3"/>
        <v>0</v>
      </c>
    </row>
    <row r="43" spans="1:17" ht="16.5" customHeight="1" thickBot="1">
      <c r="A43" s="390" t="s">
        <v>16</v>
      </c>
      <c r="B43" s="391"/>
      <c r="C43" s="2">
        <f>C32+C33+C34+C35+C36+C37+C38+C39+C40+C41+C42</f>
        <v>0</v>
      </c>
      <c r="D43" s="2">
        <f aca="true" t="shared" si="6" ref="D43:Q43">D32+D33+D34+D35+D36+D37+D38+D39+D40+D41+D42</f>
        <v>1</v>
      </c>
      <c r="E43" s="2">
        <f t="shared" si="6"/>
        <v>0</v>
      </c>
      <c r="F43" s="2">
        <f t="shared" si="6"/>
        <v>0</v>
      </c>
      <c r="G43" s="10">
        <f t="shared" si="1"/>
        <v>1</v>
      </c>
      <c r="H43" s="213">
        <f t="shared" si="6"/>
        <v>2</v>
      </c>
      <c r="I43" s="213">
        <f t="shared" si="6"/>
        <v>0</v>
      </c>
      <c r="J43" s="2">
        <f t="shared" si="6"/>
        <v>2</v>
      </c>
      <c r="K43" s="2">
        <f t="shared" si="6"/>
        <v>3</v>
      </c>
      <c r="L43" s="2">
        <f t="shared" si="6"/>
        <v>1</v>
      </c>
      <c r="M43" s="10">
        <f t="shared" si="2"/>
        <v>8</v>
      </c>
      <c r="N43" s="2">
        <f t="shared" si="6"/>
        <v>0</v>
      </c>
      <c r="O43" s="2">
        <f t="shared" si="6"/>
        <v>1</v>
      </c>
      <c r="P43" s="206">
        <f t="shared" si="0"/>
        <v>1</v>
      </c>
      <c r="Q43" s="2">
        <f t="shared" si="6"/>
        <v>10</v>
      </c>
    </row>
    <row r="44" spans="1:18" ht="15.75" customHeight="1" thickBot="1">
      <c r="A44" s="388" t="s">
        <v>24</v>
      </c>
      <c r="B44" s="389"/>
      <c r="C44" s="146"/>
      <c r="D44" s="146"/>
      <c r="E44" s="146"/>
      <c r="F44" s="150"/>
      <c r="G44" s="9"/>
      <c r="H44" s="224"/>
      <c r="I44" s="147"/>
      <c r="J44" s="146"/>
      <c r="K44" s="146"/>
      <c r="L44" s="150"/>
      <c r="M44" s="9"/>
      <c r="N44" s="224"/>
      <c r="O44" s="150"/>
      <c r="P44" s="205"/>
      <c r="Q44" s="9"/>
      <c r="R44" s="31"/>
    </row>
    <row r="45" spans="1:18" ht="12.75">
      <c r="A45" s="23">
        <v>1</v>
      </c>
      <c r="B45" s="24" t="s">
        <v>74</v>
      </c>
      <c r="C45" s="177"/>
      <c r="D45" s="177"/>
      <c r="E45" s="177">
        <v>1</v>
      </c>
      <c r="F45" s="178"/>
      <c r="G45" s="211">
        <f>SUM(C45:F45)</f>
        <v>1</v>
      </c>
      <c r="H45" s="179">
        <v>2</v>
      </c>
      <c r="I45" s="177"/>
      <c r="J45" s="177"/>
      <c r="K45" s="177"/>
      <c r="L45" s="178">
        <v>1</v>
      </c>
      <c r="M45" s="211">
        <f>SUM(H45:L45)</f>
        <v>3</v>
      </c>
      <c r="N45" s="179">
        <v>1</v>
      </c>
      <c r="O45" s="178"/>
      <c r="P45" s="215">
        <f>SUM(N45:O45)</f>
        <v>1</v>
      </c>
      <c r="Q45" s="211">
        <f>SUM(G45,M45,P45)</f>
        <v>5</v>
      </c>
      <c r="R45" s="31"/>
    </row>
    <row r="46" spans="1:18" ht="12.75">
      <c r="A46" s="20"/>
      <c r="B46" s="16" t="s">
        <v>77</v>
      </c>
      <c r="C46" s="1"/>
      <c r="D46" s="1"/>
      <c r="E46" s="1"/>
      <c r="F46" s="6"/>
      <c r="G46" s="8">
        <f>SUM(C46:F46)</f>
        <v>0</v>
      </c>
      <c r="H46" s="13"/>
      <c r="I46" s="1"/>
      <c r="J46" s="1"/>
      <c r="K46" s="1"/>
      <c r="L46" s="6"/>
      <c r="M46" s="8">
        <f>SUM(H46:L46)</f>
        <v>0</v>
      </c>
      <c r="N46" s="13"/>
      <c r="O46" s="6"/>
      <c r="P46" s="207">
        <f>SUM(N46:O46)</f>
        <v>0</v>
      </c>
      <c r="Q46" s="8">
        <f>SUM(G46,M46,P46)</f>
        <v>0</v>
      </c>
      <c r="R46" s="31"/>
    </row>
    <row r="47" spans="1:18" ht="12.75">
      <c r="A47" s="20"/>
      <c r="B47" s="16" t="s">
        <v>78</v>
      </c>
      <c r="C47" s="1"/>
      <c r="D47" s="1"/>
      <c r="E47" s="1"/>
      <c r="F47" s="6"/>
      <c r="G47" s="8">
        <f>SUM(C47:F47)</f>
        <v>0</v>
      </c>
      <c r="H47" s="13"/>
      <c r="I47" s="1"/>
      <c r="J47" s="1"/>
      <c r="K47" s="1"/>
      <c r="L47" s="6">
        <v>1</v>
      </c>
      <c r="M47" s="8">
        <f>SUM(H47:L47)</f>
        <v>1</v>
      </c>
      <c r="N47" s="13"/>
      <c r="O47" s="6"/>
      <c r="P47" s="207">
        <f>SUM(N47:O47)</f>
        <v>0</v>
      </c>
      <c r="Q47" s="8">
        <f>SUM(G47,M47,P47)</f>
        <v>1</v>
      </c>
      <c r="R47" s="31"/>
    </row>
    <row r="48" spans="1:18" ht="12.75">
      <c r="A48" s="20"/>
      <c r="B48" s="16" t="s">
        <v>79</v>
      </c>
      <c r="C48" s="1"/>
      <c r="D48" s="1"/>
      <c r="E48" s="1"/>
      <c r="F48" s="1"/>
      <c r="G48" s="8">
        <f t="shared" si="1"/>
        <v>0</v>
      </c>
      <c r="H48" s="52"/>
      <c r="I48" s="51"/>
      <c r="J48" s="51"/>
      <c r="K48" s="51"/>
      <c r="L48" s="51"/>
      <c r="M48" s="53">
        <f t="shared" si="2"/>
        <v>0</v>
      </c>
      <c r="N48" s="54"/>
      <c r="O48" s="52"/>
      <c r="P48" s="245">
        <f t="shared" si="0"/>
        <v>0</v>
      </c>
      <c r="Q48" s="53">
        <f t="shared" si="3"/>
        <v>0</v>
      </c>
      <c r="R48" s="31"/>
    </row>
    <row r="49" spans="1:18" ht="12.75">
      <c r="A49" s="20"/>
      <c r="B49" s="16" t="s">
        <v>80</v>
      </c>
      <c r="C49" s="1"/>
      <c r="D49" s="1"/>
      <c r="E49" s="1"/>
      <c r="F49" s="1"/>
      <c r="G49" s="8">
        <f>SUM(C49:F49)</f>
        <v>0</v>
      </c>
      <c r="H49" s="52"/>
      <c r="I49" s="51"/>
      <c r="J49" s="51"/>
      <c r="K49" s="51"/>
      <c r="L49" s="51"/>
      <c r="M49" s="53">
        <f>SUM(H49:L49)</f>
        <v>0</v>
      </c>
      <c r="N49" s="54"/>
      <c r="O49" s="52"/>
      <c r="P49" s="245">
        <f>SUM(N49:O49)</f>
        <v>0</v>
      </c>
      <c r="Q49" s="53">
        <f>SUM(G49,M49,P49)</f>
        <v>0</v>
      </c>
      <c r="R49" s="31"/>
    </row>
    <row r="50" spans="1:18" ht="12.75">
      <c r="A50" s="20"/>
      <c r="B50" s="16" t="s">
        <v>81</v>
      </c>
      <c r="C50" s="1"/>
      <c r="D50" s="1">
        <v>1</v>
      </c>
      <c r="E50" s="1"/>
      <c r="F50" s="6"/>
      <c r="G50" s="8">
        <f>SUM(C50:F50)</f>
        <v>1</v>
      </c>
      <c r="H50" s="13"/>
      <c r="I50" s="1">
        <v>3</v>
      </c>
      <c r="J50" s="1"/>
      <c r="K50" s="1"/>
      <c r="L50" s="6"/>
      <c r="M50" s="8">
        <f>SUM(H50:L50)</f>
        <v>3</v>
      </c>
      <c r="N50" s="13"/>
      <c r="O50" s="6"/>
      <c r="P50" s="207">
        <f>SUM(N50:O50)</f>
        <v>0</v>
      </c>
      <c r="Q50" s="8">
        <f>SUM(G50,M50,P50)</f>
        <v>4</v>
      </c>
      <c r="R50" s="31"/>
    </row>
    <row r="51" spans="1:18" ht="12.75">
      <c r="A51" s="21">
        <v>2</v>
      </c>
      <c r="B51" s="18" t="s">
        <v>65</v>
      </c>
      <c r="C51" s="1"/>
      <c r="D51" s="1"/>
      <c r="E51" s="1"/>
      <c r="F51" s="1">
        <v>1</v>
      </c>
      <c r="G51" s="8">
        <f t="shared" si="1"/>
        <v>1</v>
      </c>
      <c r="H51" s="52"/>
      <c r="I51" s="51"/>
      <c r="J51" s="51"/>
      <c r="K51" s="51"/>
      <c r="L51" s="51"/>
      <c r="M51" s="53">
        <f t="shared" si="2"/>
        <v>0</v>
      </c>
      <c r="N51" s="54"/>
      <c r="O51" s="52"/>
      <c r="P51" s="245">
        <f t="shared" si="0"/>
        <v>0</v>
      </c>
      <c r="Q51" s="53">
        <f t="shared" si="3"/>
        <v>1</v>
      </c>
      <c r="R51" s="31"/>
    </row>
    <row r="52" spans="1:17" ht="12.75">
      <c r="A52" s="21">
        <v>3</v>
      </c>
      <c r="B52" s="18" t="s">
        <v>75</v>
      </c>
      <c r="C52" s="1"/>
      <c r="D52" s="1"/>
      <c r="E52" s="1"/>
      <c r="F52" s="6"/>
      <c r="G52" s="8">
        <f t="shared" si="1"/>
        <v>0</v>
      </c>
      <c r="H52" s="13"/>
      <c r="I52" s="1"/>
      <c r="J52" s="1">
        <v>1</v>
      </c>
      <c r="K52" s="1"/>
      <c r="L52" s="6"/>
      <c r="M52" s="8">
        <f t="shared" si="2"/>
        <v>1</v>
      </c>
      <c r="N52" s="13"/>
      <c r="O52" s="6"/>
      <c r="P52" s="207">
        <f t="shared" si="0"/>
        <v>0</v>
      </c>
      <c r="Q52" s="8">
        <f t="shared" si="3"/>
        <v>1</v>
      </c>
    </row>
    <row r="53" spans="1:17" ht="12.75">
      <c r="A53" s="21"/>
      <c r="B53" s="16" t="s">
        <v>82</v>
      </c>
      <c r="C53" s="1"/>
      <c r="D53" s="1"/>
      <c r="E53" s="1">
        <v>1</v>
      </c>
      <c r="F53" s="6"/>
      <c r="G53" s="8">
        <f t="shared" si="1"/>
        <v>1</v>
      </c>
      <c r="H53" s="13"/>
      <c r="I53" s="1"/>
      <c r="J53" s="1"/>
      <c r="K53" s="1"/>
      <c r="L53" s="6"/>
      <c r="M53" s="8">
        <f t="shared" si="2"/>
        <v>0</v>
      </c>
      <c r="N53" s="13"/>
      <c r="O53" s="6"/>
      <c r="P53" s="207">
        <f t="shared" si="0"/>
        <v>0</v>
      </c>
      <c r="Q53" s="8">
        <f t="shared" si="3"/>
        <v>1</v>
      </c>
    </row>
    <row r="54" spans="1:17" ht="12.75">
      <c r="A54" s="21"/>
      <c r="B54" s="16" t="s">
        <v>83</v>
      </c>
      <c r="C54" s="1"/>
      <c r="D54" s="1"/>
      <c r="E54" s="1"/>
      <c r="F54" s="1"/>
      <c r="G54" s="8">
        <f t="shared" si="1"/>
        <v>0</v>
      </c>
      <c r="H54" s="6"/>
      <c r="I54" s="1"/>
      <c r="J54" s="1"/>
      <c r="K54" s="1"/>
      <c r="L54" s="1"/>
      <c r="M54" s="8">
        <f t="shared" si="2"/>
        <v>0</v>
      </c>
      <c r="N54" s="13"/>
      <c r="O54" s="6"/>
      <c r="P54" s="207">
        <f t="shared" si="0"/>
        <v>0</v>
      </c>
      <c r="Q54" s="8">
        <f t="shared" si="3"/>
        <v>0</v>
      </c>
    </row>
    <row r="55" spans="1:17" ht="12.75">
      <c r="A55" s="21"/>
      <c r="B55" s="16" t="s">
        <v>84</v>
      </c>
      <c r="C55" s="1"/>
      <c r="D55" s="1"/>
      <c r="E55" s="1"/>
      <c r="F55" s="1"/>
      <c r="G55" s="8">
        <f t="shared" si="1"/>
        <v>0</v>
      </c>
      <c r="H55" s="6"/>
      <c r="I55" s="1"/>
      <c r="J55" s="1"/>
      <c r="K55" s="1"/>
      <c r="L55" s="1"/>
      <c r="M55" s="8">
        <f t="shared" si="2"/>
        <v>0</v>
      </c>
      <c r="N55" s="13"/>
      <c r="O55" s="6"/>
      <c r="P55" s="207">
        <f t="shared" si="0"/>
        <v>0</v>
      </c>
      <c r="Q55" s="8">
        <f t="shared" si="3"/>
        <v>0</v>
      </c>
    </row>
    <row r="56" spans="1:17" ht="12.75">
      <c r="A56" s="21"/>
      <c r="B56" s="16" t="s">
        <v>85</v>
      </c>
      <c r="C56" s="1"/>
      <c r="D56" s="1"/>
      <c r="E56" s="1"/>
      <c r="F56" s="1"/>
      <c r="G56" s="8">
        <f t="shared" si="1"/>
        <v>0</v>
      </c>
      <c r="H56" s="6"/>
      <c r="I56" s="1"/>
      <c r="J56" s="1"/>
      <c r="K56" s="1"/>
      <c r="L56" s="1"/>
      <c r="M56" s="8">
        <f t="shared" si="2"/>
        <v>0</v>
      </c>
      <c r="N56" s="13"/>
      <c r="O56" s="6"/>
      <c r="P56" s="207">
        <f t="shared" si="0"/>
        <v>0</v>
      </c>
      <c r="Q56" s="8">
        <f t="shared" si="3"/>
        <v>0</v>
      </c>
    </row>
    <row r="57" spans="1:17" ht="12.75">
      <c r="A57" s="21">
        <v>4</v>
      </c>
      <c r="B57" s="18" t="s">
        <v>86</v>
      </c>
      <c r="C57" s="1"/>
      <c r="D57" s="1">
        <v>1</v>
      </c>
      <c r="E57" s="1"/>
      <c r="F57" s="6"/>
      <c r="G57" s="8">
        <f t="shared" si="1"/>
        <v>1</v>
      </c>
      <c r="H57" s="13"/>
      <c r="I57" s="1"/>
      <c r="J57" s="1"/>
      <c r="K57" s="1"/>
      <c r="L57" s="6">
        <v>1</v>
      </c>
      <c r="M57" s="8">
        <f t="shared" si="2"/>
        <v>1</v>
      </c>
      <c r="N57" s="13"/>
      <c r="O57" s="6"/>
      <c r="P57" s="207">
        <f t="shared" si="0"/>
        <v>0</v>
      </c>
      <c r="Q57" s="8">
        <f t="shared" si="3"/>
        <v>2</v>
      </c>
    </row>
    <row r="58" spans="1:17" ht="12.75">
      <c r="A58" s="20"/>
      <c r="B58" s="16" t="s">
        <v>87</v>
      </c>
      <c r="C58" s="1"/>
      <c r="D58" s="1"/>
      <c r="E58" s="1"/>
      <c r="F58" s="6"/>
      <c r="G58" s="8">
        <f t="shared" si="1"/>
        <v>0</v>
      </c>
      <c r="H58" s="13"/>
      <c r="I58" s="1"/>
      <c r="J58" s="1"/>
      <c r="K58" s="1">
        <v>1</v>
      </c>
      <c r="L58" s="6"/>
      <c r="M58" s="8">
        <f t="shared" si="2"/>
        <v>1</v>
      </c>
      <c r="N58" s="13"/>
      <c r="O58" s="6"/>
      <c r="P58" s="207">
        <f t="shared" si="0"/>
        <v>0</v>
      </c>
      <c r="Q58" s="8">
        <f t="shared" si="3"/>
        <v>1</v>
      </c>
    </row>
    <row r="59" spans="1:17" ht="12.75">
      <c r="A59" s="20"/>
      <c r="B59" s="16" t="s">
        <v>88</v>
      </c>
      <c r="C59" s="1"/>
      <c r="D59" s="1"/>
      <c r="E59" s="1"/>
      <c r="F59" s="1"/>
      <c r="G59" s="8">
        <f t="shared" si="1"/>
        <v>0</v>
      </c>
      <c r="H59" s="6"/>
      <c r="I59" s="1"/>
      <c r="J59" s="1"/>
      <c r="K59" s="1"/>
      <c r="L59" s="1"/>
      <c r="M59" s="8">
        <f t="shared" si="2"/>
        <v>0</v>
      </c>
      <c r="N59" s="13"/>
      <c r="O59" s="6"/>
      <c r="P59" s="207">
        <f t="shared" si="0"/>
        <v>0</v>
      </c>
      <c r="Q59" s="8">
        <f t="shared" si="3"/>
        <v>0</v>
      </c>
    </row>
    <row r="60" spans="1:17" ht="13.5" thickBot="1">
      <c r="A60" s="22"/>
      <c r="B60" s="17" t="s">
        <v>89</v>
      </c>
      <c r="C60" s="32"/>
      <c r="D60" s="32"/>
      <c r="E60" s="32"/>
      <c r="F60" s="32"/>
      <c r="G60" s="226">
        <f t="shared" si="1"/>
        <v>0</v>
      </c>
      <c r="H60" s="225"/>
      <c r="I60" s="1"/>
      <c r="J60" s="32"/>
      <c r="K60" s="32"/>
      <c r="L60" s="32"/>
      <c r="M60" s="226">
        <f t="shared" si="2"/>
        <v>0</v>
      </c>
      <c r="N60" s="227"/>
      <c r="O60" s="225"/>
      <c r="P60" s="228">
        <f t="shared" si="0"/>
        <v>0</v>
      </c>
      <c r="Q60" s="226">
        <f t="shared" si="3"/>
        <v>0</v>
      </c>
    </row>
    <row r="61" spans="1:17" ht="15" customHeight="1" thickBot="1">
      <c r="A61" s="372" t="s">
        <v>25</v>
      </c>
      <c r="B61" s="373"/>
      <c r="C61" s="2">
        <f>C45+C46+C48+C49+C50+C51+C52+C53+C54+C55+C56+C57+C58+C59+C60</f>
        <v>0</v>
      </c>
      <c r="D61" s="2">
        <f aca="true" t="shared" si="7" ref="D61:J61">D45+D46+D48+D49+D50+D51+D52+D53+D54+D55+D56+D57+D58+D59+D60</f>
        <v>2</v>
      </c>
      <c r="E61" s="2">
        <f t="shared" si="7"/>
        <v>2</v>
      </c>
      <c r="F61" s="149">
        <f t="shared" si="7"/>
        <v>1</v>
      </c>
      <c r="G61" s="9">
        <f t="shared" si="7"/>
        <v>5</v>
      </c>
      <c r="H61" s="7">
        <f t="shared" si="7"/>
        <v>2</v>
      </c>
      <c r="I61" s="213">
        <f t="shared" si="7"/>
        <v>3</v>
      </c>
      <c r="J61" s="2">
        <f t="shared" si="7"/>
        <v>1</v>
      </c>
      <c r="K61" s="2">
        <f aca="true" t="shared" si="8" ref="K61:Q61">K45+K46+K47+K48+K49+K50+K51+K52+K53+K54+K55+K56+K57+K58+K59+K60</f>
        <v>1</v>
      </c>
      <c r="L61" s="2">
        <f t="shared" si="8"/>
        <v>3</v>
      </c>
      <c r="M61" s="2">
        <f t="shared" si="8"/>
        <v>10</v>
      </c>
      <c r="N61" s="2">
        <f t="shared" si="8"/>
        <v>1</v>
      </c>
      <c r="O61" s="2">
        <f t="shared" si="8"/>
        <v>0</v>
      </c>
      <c r="P61" s="2">
        <f t="shared" si="8"/>
        <v>1</v>
      </c>
      <c r="Q61" s="2">
        <f t="shared" si="8"/>
        <v>16</v>
      </c>
    </row>
    <row r="62" spans="1:17" ht="15" customHeight="1" thickBot="1">
      <c r="A62" s="384" t="s">
        <v>26</v>
      </c>
      <c r="B62" s="384"/>
      <c r="C62" s="26"/>
      <c r="D62" s="26"/>
      <c r="E62" s="26"/>
      <c r="F62" s="27"/>
      <c r="G62" s="12"/>
      <c r="H62" s="28"/>
      <c r="I62" s="26"/>
      <c r="J62" s="26"/>
      <c r="K62" s="26"/>
      <c r="L62" s="27"/>
      <c r="M62" s="12"/>
      <c r="N62" s="28"/>
      <c r="O62" s="27"/>
      <c r="P62" s="229"/>
      <c r="Q62" s="12"/>
    </row>
    <row r="63" spans="1:17" ht="12.75">
      <c r="A63" s="19">
        <v>1</v>
      </c>
      <c r="B63" s="35" t="s">
        <v>36</v>
      </c>
      <c r="C63" s="5"/>
      <c r="D63" s="5"/>
      <c r="E63" s="5"/>
      <c r="F63" s="175"/>
      <c r="G63" s="10">
        <f>SUM(C63:F63)</f>
        <v>0</v>
      </c>
      <c r="H63" s="14"/>
      <c r="I63" s="5">
        <v>1</v>
      </c>
      <c r="J63" s="5"/>
      <c r="K63" s="5">
        <v>1</v>
      </c>
      <c r="L63" s="175">
        <v>1</v>
      </c>
      <c r="M63" s="10">
        <f>SUM(H63:L63)</f>
        <v>3</v>
      </c>
      <c r="N63" s="14"/>
      <c r="O63" s="175"/>
      <c r="P63" s="206">
        <f>SUM(N63:O63)</f>
        <v>0</v>
      </c>
      <c r="Q63" s="10">
        <f>SUM(G63,M63,P63)</f>
        <v>3</v>
      </c>
    </row>
    <row r="64" spans="1:17" ht="12.75">
      <c r="A64" s="21">
        <v>2</v>
      </c>
      <c r="B64" s="109" t="s">
        <v>37</v>
      </c>
      <c r="C64" s="1">
        <v>1</v>
      </c>
      <c r="D64" s="1">
        <v>1</v>
      </c>
      <c r="E64" s="1"/>
      <c r="F64" s="6">
        <v>1</v>
      </c>
      <c r="G64" s="8">
        <f t="shared" si="1"/>
        <v>3</v>
      </c>
      <c r="H64" s="6"/>
      <c r="I64" s="1"/>
      <c r="J64" s="1"/>
      <c r="K64" s="1"/>
      <c r="L64" s="1"/>
      <c r="M64" s="8">
        <f t="shared" si="2"/>
        <v>0</v>
      </c>
      <c r="N64" s="230"/>
      <c r="O64" s="6"/>
      <c r="P64" s="207">
        <f t="shared" si="0"/>
        <v>0</v>
      </c>
      <c r="Q64" s="8">
        <f t="shared" si="3"/>
        <v>3</v>
      </c>
    </row>
    <row r="65" spans="1:17" ht="12.75">
      <c r="A65" s="21">
        <v>3</v>
      </c>
      <c r="B65" s="109" t="s">
        <v>38</v>
      </c>
      <c r="C65" s="1"/>
      <c r="D65" s="1"/>
      <c r="E65" s="1"/>
      <c r="F65" s="1"/>
      <c r="G65" s="8">
        <f t="shared" si="1"/>
        <v>0</v>
      </c>
      <c r="H65" s="6"/>
      <c r="I65" s="1"/>
      <c r="J65" s="1"/>
      <c r="K65" s="1"/>
      <c r="L65" s="1"/>
      <c r="M65" s="8">
        <f t="shared" si="2"/>
        <v>0</v>
      </c>
      <c r="N65" s="13"/>
      <c r="O65" s="6"/>
      <c r="P65" s="207">
        <f t="shared" si="0"/>
        <v>0</v>
      </c>
      <c r="Q65" s="8">
        <f t="shared" si="3"/>
        <v>0</v>
      </c>
    </row>
    <row r="66" spans="1:17" ht="12.75">
      <c r="A66" s="20"/>
      <c r="B66" s="103" t="s">
        <v>90</v>
      </c>
      <c r="C66" s="1"/>
      <c r="D66" s="1"/>
      <c r="E66" s="1"/>
      <c r="F66" s="1"/>
      <c r="G66" s="8">
        <f t="shared" si="1"/>
        <v>0</v>
      </c>
      <c r="H66" s="6"/>
      <c r="I66" s="1"/>
      <c r="J66" s="1"/>
      <c r="K66" s="1"/>
      <c r="L66" s="1"/>
      <c r="M66" s="8">
        <f t="shared" si="2"/>
        <v>0</v>
      </c>
      <c r="N66" s="13"/>
      <c r="O66" s="6"/>
      <c r="P66" s="207">
        <f t="shared" si="0"/>
        <v>0</v>
      </c>
      <c r="Q66" s="8">
        <f t="shared" si="3"/>
        <v>0</v>
      </c>
    </row>
    <row r="67" spans="1:17" ht="12.75">
      <c r="A67" s="21">
        <v>4</v>
      </c>
      <c r="B67" s="109" t="s">
        <v>39</v>
      </c>
      <c r="C67" s="1"/>
      <c r="D67" s="1"/>
      <c r="E67" s="1">
        <v>1</v>
      </c>
      <c r="F67" s="6"/>
      <c r="G67" s="8">
        <f>SUM(C67:F67)</f>
        <v>1</v>
      </c>
      <c r="H67" s="13"/>
      <c r="I67" s="1"/>
      <c r="J67" s="1">
        <v>1</v>
      </c>
      <c r="K67" s="1"/>
      <c r="L67" s="6"/>
      <c r="M67" s="8">
        <f>SUM(H67:L67)</f>
        <v>1</v>
      </c>
      <c r="N67" s="13"/>
      <c r="O67" s="6"/>
      <c r="P67" s="207">
        <f>SUM(N67:O67)</f>
        <v>0</v>
      </c>
      <c r="Q67" s="8">
        <f>SUM(G67,M67,P67)</f>
        <v>2</v>
      </c>
    </row>
    <row r="68" spans="1:17" ht="12.75">
      <c r="A68" s="20"/>
      <c r="B68" s="103" t="s">
        <v>91</v>
      </c>
      <c r="C68" s="1"/>
      <c r="D68" s="1"/>
      <c r="E68" s="1"/>
      <c r="F68" s="1"/>
      <c r="G68" s="8">
        <f t="shared" si="1"/>
        <v>0</v>
      </c>
      <c r="H68" s="6"/>
      <c r="I68" s="1"/>
      <c r="J68" s="1"/>
      <c r="K68" s="1"/>
      <c r="L68" s="1"/>
      <c r="M68" s="8">
        <f t="shared" si="2"/>
        <v>0</v>
      </c>
      <c r="N68" s="13"/>
      <c r="O68" s="6"/>
      <c r="P68" s="207">
        <f t="shared" si="0"/>
        <v>0</v>
      </c>
      <c r="Q68" s="8">
        <f t="shared" si="3"/>
        <v>0</v>
      </c>
    </row>
    <row r="69" spans="1:17" ht="12.75">
      <c r="A69" s="21">
        <v>5</v>
      </c>
      <c r="B69" s="109" t="s">
        <v>40</v>
      </c>
      <c r="C69" s="1"/>
      <c r="D69" s="1"/>
      <c r="E69" s="1"/>
      <c r="F69" s="1"/>
      <c r="G69" s="8">
        <f t="shared" si="1"/>
        <v>0</v>
      </c>
      <c r="H69" s="6"/>
      <c r="I69" s="1"/>
      <c r="J69" s="1"/>
      <c r="K69" s="1"/>
      <c r="L69" s="1"/>
      <c r="M69" s="8">
        <f t="shared" si="2"/>
        <v>0</v>
      </c>
      <c r="N69" s="13"/>
      <c r="O69" s="6"/>
      <c r="P69" s="207">
        <f t="shared" si="0"/>
        <v>0</v>
      </c>
      <c r="Q69" s="8">
        <f t="shared" si="3"/>
        <v>0</v>
      </c>
    </row>
    <row r="70" spans="1:17" ht="12.75">
      <c r="A70" s="21">
        <v>6</v>
      </c>
      <c r="B70" s="109" t="s">
        <v>41</v>
      </c>
      <c r="C70" s="1"/>
      <c r="D70" s="1"/>
      <c r="E70" s="1"/>
      <c r="F70" s="1"/>
      <c r="G70" s="8">
        <f t="shared" si="1"/>
        <v>0</v>
      </c>
      <c r="H70" s="6"/>
      <c r="I70" s="1"/>
      <c r="J70" s="1"/>
      <c r="K70" s="1"/>
      <c r="L70" s="1"/>
      <c r="M70" s="8">
        <f t="shared" si="2"/>
        <v>0</v>
      </c>
      <c r="N70" s="13"/>
      <c r="O70" s="6"/>
      <c r="P70" s="207">
        <f aca="true" t="shared" si="9" ref="P70:P84">SUM(N70:O70)</f>
        <v>0</v>
      </c>
      <c r="Q70" s="8">
        <f t="shared" si="3"/>
        <v>0</v>
      </c>
    </row>
    <row r="71" spans="1:17" ht="12.75">
      <c r="A71" s="21">
        <v>7</v>
      </c>
      <c r="B71" s="109" t="s">
        <v>42</v>
      </c>
      <c r="C71" s="1"/>
      <c r="D71" s="1"/>
      <c r="E71" s="1"/>
      <c r="F71" s="1"/>
      <c r="G71" s="8">
        <f t="shared" si="1"/>
        <v>0</v>
      </c>
      <c r="H71" s="6"/>
      <c r="I71" s="1"/>
      <c r="J71" s="1"/>
      <c r="K71" s="1"/>
      <c r="L71" s="1"/>
      <c r="M71" s="8">
        <f t="shared" si="2"/>
        <v>0</v>
      </c>
      <c r="N71" s="13"/>
      <c r="O71" s="6"/>
      <c r="P71" s="207">
        <f t="shared" si="9"/>
        <v>0</v>
      </c>
      <c r="Q71" s="8">
        <f t="shared" si="3"/>
        <v>0</v>
      </c>
    </row>
    <row r="72" spans="1:17" ht="12.75">
      <c r="A72" s="21">
        <v>8</v>
      </c>
      <c r="B72" s="109" t="s">
        <v>43</v>
      </c>
      <c r="C72" s="1"/>
      <c r="D72" s="1"/>
      <c r="E72" s="1"/>
      <c r="F72" s="1"/>
      <c r="G72" s="8">
        <f aca="true" t="shared" si="10" ref="G72:G84">SUM(C72:F72)</f>
        <v>0</v>
      </c>
      <c r="H72" s="6"/>
      <c r="I72" s="1"/>
      <c r="J72" s="1"/>
      <c r="K72" s="1"/>
      <c r="L72" s="1"/>
      <c r="M72" s="8">
        <f aca="true" t="shared" si="11" ref="M72:M84">SUM(H72:L72)</f>
        <v>0</v>
      </c>
      <c r="N72" s="13"/>
      <c r="O72" s="6"/>
      <c r="P72" s="207">
        <f t="shared" si="9"/>
        <v>0</v>
      </c>
      <c r="Q72" s="8">
        <f aca="true" t="shared" si="12" ref="Q72:Q84">SUM(G72,M72,P72)</f>
        <v>0</v>
      </c>
    </row>
    <row r="73" spans="1:17" ht="12.75">
      <c r="A73" s="21">
        <v>9</v>
      </c>
      <c r="B73" s="109" t="s">
        <v>44</v>
      </c>
      <c r="C73" s="1"/>
      <c r="D73" s="1"/>
      <c r="E73" s="1">
        <v>1</v>
      </c>
      <c r="F73" s="6"/>
      <c r="G73" s="8">
        <f t="shared" si="10"/>
        <v>1</v>
      </c>
      <c r="H73" s="13"/>
      <c r="I73" s="1"/>
      <c r="J73" s="1">
        <v>1</v>
      </c>
      <c r="K73" s="1"/>
      <c r="L73" s="6"/>
      <c r="M73" s="8">
        <f t="shared" si="11"/>
        <v>1</v>
      </c>
      <c r="N73" s="13"/>
      <c r="O73" s="6"/>
      <c r="P73" s="207">
        <f t="shared" si="9"/>
        <v>0</v>
      </c>
      <c r="Q73" s="8">
        <f t="shared" si="12"/>
        <v>2</v>
      </c>
    </row>
    <row r="74" spans="1:17" ht="12.75">
      <c r="A74" s="20"/>
      <c r="B74" s="103" t="s">
        <v>45</v>
      </c>
      <c r="C74" s="1"/>
      <c r="D74" s="1"/>
      <c r="E74" s="1"/>
      <c r="F74" s="6"/>
      <c r="G74" s="8">
        <f t="shared" si="10"/>
        <v>0</v>
      </c>
      <c r="H74" s="13"/>
      <c r="I74" s="1"/>
      <c r="J74" s="1">
        <v>1</v>
      </c>
      <c r="K74" s="1"/>
      <c r="L74" s="6"/>
      <c r="M74" s="8">
        <f t="shared" si="11"/>
        <v>1</v>
      </c>
      <c r="N74" s="13"/>
      <c r="O74" s="6"/>
      <c r="P74" s="207">
        <f t="shared" si="9"/>
        <v>0</v>
      </c>
      <c r="Q74" s="8">
        <f t="shared" si="12"/>
        <v>1</v>
      </c>
    </row>
    <row r="75" spans="1:17" ht="12.75">
      <c r="A75" s="20"/>
      <c r="B75" s="103" t="s">
        <v>46</v>
      </c>
      <c r="C75" s="1"/>
      <c r="D75" s="1"/>
      <c r="E75" s="1"/>
      <c r="F75" s="6"/>
      <c r="G75" s="8">
        <f t="shared" si="10"/>
        <v>0</v>
      </c>
      <c r="H75" s="13"/>
      <c r="I75" s="1"/>
      <c r="J75" s="1"/>
      <c r="K75" s="1"/>
      <c r="L75" s="6"/>
      <c r="M75" s="8">
        <f t="shared" si="11"/>
        <v>0</v>
      </c>
      <c r="N75" s="13"/>
      <c r="O75" s="6"/>
      <c r="P75" s="207">
        <f t="shared" si="9"/>
        <v>0</v>
      </c>
      <c r="Q75" s="8">
        <f t="shared" si="12"/>
        <v>0</v>
      </c>
    </row>
    <row r="76" spans="1:17" ht="12.75">
      <c r="A76" s="21">
        <v>10</v>
      </c>
      <c r="B76" s="18" t="s">
        <v>47</v>
      </c>
      <c r="C76" s="1"/>
      <c r="D76" s="1">
        <v>1</v>
      </c>
      <c r="E76" s="1"/>
      <c r="F76" s="6"/>
      <c r="G76" s="8">
        <f t="shared" si="10"/>
        <v>1</v>
      </c>
      <c r="H76" s="13"/>
      <c r="I76" s="1">
        <v>1</v>
      </c>
      <c r="J76" s="1"/>
      <c r="K76" s="1"/>
      <c r="L76" s="6">
        <v>1</v>
      </c>
      <c r="M76" s="8">
        <f t="shared" si="11"/>
        <v>2</v>
      </c>
      <c r="N76" s="13"/>
      <c r="O76" s="6"/>
      <c r="P76" s="207">
        <f t="shared" si="9"/>
        <v>0</v>
      </c>
      <c r="Q76" s="8">
        <f t="shared" si="12"/>
        <v>3</v>
      </c>
    </row>
    <row r="77" spans="1:17" ht="12.75">
      <c r="A77" s="20"/>
      <c r="B77" s="16" t="s">
        <v>93</v>
      </c>
      <c r="C77" s="1"/>
      <c r="D77" s="1"/>
      <c r="E77" s="1"/>
      <c r="F77" s="1"/>
      <c r="G77" s="8">
        <f t="shared" si="10"/>
        <v>0</v>
      </c>
      <c r="H77" s="6"/>
      <c r="I77" s="1"/>
      <c r="J77" s="1"/>
      <c r="K77" s="1"/>
      <c r="L77" s="1"/>
      <c r="M77" s="8">
        <f t="shared" si="11"/>
        <v>0</v>
      </c>
      <c r="N77" s="13"/>
      <c r="O77" s="6"/>
      <c r="P77" s="207">
        <f t="shared" si="9"/>
        <v>0</v>
      </c>
      <c r="Q77" s="8">
        <f t="shared" si="12"/>
        <v>0</v>
      </c>
    </row>
    <row r="78" spans="1:17" ht="12.75">
      <c r="A78" s="21">
        <v>11</v>
      </c>
      <c r="B78" s="18" t="s">
        <v>48</v>
      </c>
      <c r="C78" s="1"/>
      <c r="D78" s="1"/>
      <c r="E78" s="1">
        <v>2</v>
      </c>
      <c r="F78" s="6"/>
      <c r="G78" s="8">
        <f t="shared" si="10"/>
        <v>2</v>
      </c>
      <c r="H78" s="13"/>
      <c r="I78" s="1">
        <v>1</v>
      </c>
      <c r="J78" s="1"/>
      <c r="K78" s="1"/>
      <c r="L78" s="6">
        <v>1</v>
      </c>
      <c r="M78" s="8">
        <f t="shared" si="11"/>
        <v>2</v>
      </c>
      <c r="N78" s="13"/>
      <c r="O78" s="6">
        <v>1</v>
      </c>
      <c r="P78" s="207">
        <f t="shared" si="9"/>
        <v>1</v>
      </c>
      <c r="Q78" s="8">
        <f t="shared" si="12"/>
        <v>5</v>
      </c>
    </row>
    <row r="79" spans="1:17" ht="12.75">
      <c r="A79" s="20"/>
      <c r="B79" s="16" t="s">
        <v>49</v>
      </c>
      <c r="C79" s="32"/>
      <c r="D79" s="32"/>
      <c r="E79" s="32"/>
      <c r="F79" s="32"/>
      <c r="G79" s="8">
        <f t="shared" si="10"/>
        <v>0</v>
      </c>
      <c r="H79" s="225"/>
      <c r="I79" s="231"/>
      <c r="J79" s="231"/>
      <c r="K79" s="231"/>
      <c r="L79" s="231"/>
      <c r="M79" s="8">
        <f t="shared" si="11"/>
        <v>0</v>
      </c>
      <c r="N79" s="230"/>
      <c r="O79" s="232"/>
      <c r="P79" s="207">
        <f t="shared" si="9"/>
        <v>0</v>
      </c>
      <c r="Q79" s="8">
        <f t="shared" si="12"/>
        <v>0</v>
      </c>
    </row>
    <row r="80" spans="1:17" ht="12.75">
      <c r="A80" s="21">
        <v>12</v>
      </c>
      <c r="B80" s="18" t="s">
        <v>50</v>
      </c>
      <c r="C80" s="233"/>
      <c r="D80" s="233"/>
      <c r="E80" s="233">
        <v>1</v>
      </c>
      <c r="F80" s="234"/>
      <c r="G80" s="8">
        <f t="shared" si="10"/>
        <v>1</v>
      </c>
      <c r="H80" s="235">
        <v>1</v>
      </c>
      <c r="I80" s="233"/>
      <c r="J80" s="233"/>
      <c r="K80" s="233"/>
      <c r="L80" s="234">
        <v>2</v>
      </c>
      <c r="M80" s="8">
        <f t="shared" si="11"/>
        <v>3</v>
      </c>
      <c r="N80" s="235"/>
      <c r="O80" s="234"/>
      <c r="P80" s="207">
        <f t="shared" si="9"/>
        <v>0</v>
      </c>
      <c r="Q80" s="8">
        <v>4</v>
      </c>
    </row>
    <row r="81" spans="1:17" ht="12.75">
      <c r="A81" s="21">
        <v>13</v>
      </c>
      <c r="B81" s="18" t="s">
        <v>51</v>
      </c>
      <c r="C81" s="1"/>
      <c r="D81" s="1"/>
      <c r="E81" s="1"/>
      <c r="F81" s="1"/>
      <c r="G81" s="8">
        <f t="shared" si="10"/>
        <v>0</v>
      </c>
      <c r="H81" s="6"/>
      <c r="I81" s="1"/>
      <c r="J81" s="1"/>
      <c r="K81" s="1"/>
      <c r="L81" s="1"/>
      <c r="M81" s="8">
        <f t="shared" si="11"/>
        <v>0</v>
      </c>
      <c r="N81" s="13"/>
      <c r="O81" s="6"/>
      <c r="P81" s="207">
        <f t="shared" si="9"/>
        <v>0</v>
      </c>
      <c r="Q81" s="8">
        <f t="shared" si="12"/>
        <v>0</v>
      </c>
    </row>
    <row r="82" spans="1:17" ht="12.75">
      <c r="A82" s="21">
        <v>14</v>
      </c>
      <c r="B82" s="18" t="s">
        <v>52</v>
      </c>
      <c r="C82" s="1"/>
      <c r="D82" s="1"/>
      <c r="E82" s="1">
        <v>1</v>
      </c>
      <c r="F82" s="6"/>
      <c r="G82" s="8">
        <f t="shared" si="10"/>
        <v>1</v>
      </c>
      <c r="H82" s="13"/>
      <c r="I82" s="1"/>
      <c r="J82" s="1"/>
      <c r="K82" s="1"/>
      <c r="L82" s="6"/>
      <c r="M82" s="8">
        <f t="shared" si="11"/>
        <v>0</v>
      </c>
      <c r="N82" s="13"/>
      <c r="O82" s="6"/>
      <c r="P82" s="207">
        <f t="shared" si="9"/>
        <v>0</v>
      </c>
      <c r="Q82" s="8">
        <f t="shared" si="12"/>
        <v>1</v>
      </c>
    </row>
    <row r="83" spans="1:17" ht="12.75">
      <c r="A83" s="21">
        <v>15</v>
      </c>
      <c r="B83" s="18" t="s">
        <v>53</v>
      </c>
      <c r="C83" s="1">
        <v>2</v>
      </c>
      <c r="D83" s="1">
        <v>1</v>
      </c>
      <c r="E83" s="1"/>
      <c r="F83" s="6"/>
      <c r="G83" s="8">
        <f t="shared" si="10"/>
        <v>3</v>
      </c>
      <c r="H83" s="13">
        <v>1</v>
      </c>
      <c r="I83" s="1"/>
      <c r="J83" s="1">
        <v>2</v>
      </c>
      <c r="K83" s="1"/>
      <c r="L83" s="6">
        <v>1</v>
      </c>
      <c r="M83" s="8">
        <f t="shared" si="11"/>
        <v>4</v>
      </c>
      <c r="N83" s="13"/>
      <c r="O83" s="6"/>
      <c r="P83" s="207">
        <f t="shared" si="9"/>
        <v>0</v>
      </c>
      <c r="Q83" s="8">
        <f t="shared" si="12"/>
        <v>7</v>
      </c>
    </row>
    <row r="84" spans="1:17" ht="13.5" thickBot="1">
      <c r="A84" s="36">
        <v>16</v>
      </c>
      <c r="B84" s="37" t="s">
        <v>54</v>
      </c>
      <c r="C84" s="236"/>
      <c r="D84" s="236"/>
      <c r="E84" s="236"/>
      <c r="F84" s="236"/>
      <c r="G84" s="209">
        <f t="shared" si="10"/>
        <v>0</v>
      </c>
      <c r="H84" s="237"/>
      <c r="I84" s="236"/>
      <c r="J84" s="236"/>
      <c r="K84" s="236"/>
      <c r="L84" s="236"/>
      <c r="M84" s="209">
        <f t="shared" si="11"/>
        <v>0</v>
      </c>
      <c r="N84" s="238"/>
      <c r="O84" s="237"/>
      <c r="P84" s="210">
        <f t="shared" si="9"/>
        <v>0</v>
      </c>
      <c r="Q84" s="209">
        <f t="shared" si="12"/>
        <v>0</v>
      </c>
    </row>
    <row r="85" spans="1:17" ht="18" customHeight="1" thickBot="1">
      <c r="A85" s="374" t="s">
        <v>25</v>
      </c>
      <c r="B85" s="375"/>
      <c r="C85" s="213">
        <f>C63+C64+C65+C66+C67+C68+C69+C70+C71+C72+C73+C74+C75+C76+C77+C78+C79+C80+C81+C82+C83+C84</f>
        <v>3</v>
      </c>
      <c r="D85" s="213">
        <f aca="true" t="shared" si="13" ref="D85:Q85">D63+D64+D65+D66+D67+D68+D69+D70+D71+D72+D73+D74+D75+D76+D77+D78+D79+D80+D81+D82+D83+D84</f>
        <v>3</v>
      </c>
      <c r="E85" s="213">
        <f t="shared" si="13"/>
        <v>6</v>
      </c>
      <c r="F85" s="214">
        <f t="shared" si="13"/>
        <v>1</v>
      </c>
      <c r="G85" s="239">
        <f t="shared" si="13"/>
        <v>13</v>
      </c>
      <c r="H85" s="212">
        <f t="shared" si="13"/>
        <v>2</v>
      </c>
      <c r="I85" s="213">
        <f t="shared" si="13"/>
        <v>3</v>
      </c>
      <c r="J85" s="213">
        <f t="shared" si="13"/>
        <v>5</v>
      </c>
      <c r="K85" s="213">
        <f t="shared" si="13"/>
        <v>1</v>
      </c>
      <c r="L85" s="214">
        <f t="shared" si="13"/>
        <v>6</v>
      </c>
      <c r="M85" s="239">
        <f t="shared" si="13"/>
        <v>17</v>
      </c>
      <c r="N85" s="212">
        <f t="shared" si="13"/>
        <v>0</v>
      </c>
      <c r="O85" s="214">
        <f t="shared" si="13"/>
        <v>1</v>
      </c>
      <c r="P85" s="240">
        <f t="shared" si="13"/>
        <v>1</v>
      </c>
      <c r="Q85" s="239">
        <f t="shared" si="13"/>
        <v>31</v>
      </c>
    </row>
    <row r="86" spans="1:17" ht="19.5" customHeight="1" thickBot="1">
      <c r="A86" s="372" t="s">
        <v>27</v>
      </c>
      <c r="B86" s="373"/>
      <c r="C86" s="2">
        <f aca="true" t="shared" si="14" ref="C86:Q86">C12+C30+C43+C61+C85</f>
        <v>12</v>
      </c>
      <c r="D86" s="2">
        <f t="shared" si="14"/>
        <v>13</v>
      </c>
      <c r="E86" s="2">
        <f t="shared" si="14"/>
        <v>13</v>
      </c>
      <c r="F86" s="149">
        <f t="shared" si="14"/>
        <v>8</v>
      </c>
      <c r="G86" s="241">
        <f t="shared" si="14"/>
        <v>46</v>
      </c>
      <c r="H86" s="44">
        <f t="shared" si="14"/>
        <v>12</v>
      </c>
      <c r="I86" s="45">
        <f t="shared" si="14"/>
        <v>10</v>
      </c>
      <c r="J86" s="45">
        <f t="shared" si="14"/>
        <v>15</v>
      </c>
      <c r="K86" s="45">
        <f t="shared" si="14"/>
        <v>14</v>
      </c>
      <c r="L86" s="46">
        <f t="shared" si="14"/>
        <v>21</v>
      </c>
      <c r="M86" s="241">
        <f t="shared" si="14"/>
        <v>72</v>
      </c>
      <c r="N86" s="44">
        <f t="shared" si="14"/>
        <v>1</v>
      </c>
      <c r="O86" s="46">
        <f t="shared" si="14"/>
        <v>2</v>
      </c>
      <c r="P86" s="246">
        <f t="shared" si="14"/>
        <v>3</v>
      </c>
      <c r="Q86" s="241">
        <f t="shared" si="14"/>
        <v>121</v>
      </c>
    </row>
    <row r="88" ht="13.5" thickBot="1"/>
    <row r="89" spans="1:17" ht="27" thickBot="1">
      <c r="A89" s="198"/>
      <c r="B89" s="199" t="s">
        <v>108</v>
      </c>
      <c r="C89" s="247">
        <v>8</v>
      </c>
      <c r="D89" s="247">
        <v>6</v>
      </c>
      <c r="E89" s="247"/>
      <c r="F89" s="248">
        <v>7</v>
      </c>
      <c r="G89" s="11">
        <f>SUM(C89:F89)</f>
        <v>21</v>
      </c>
      <c r="H89" s="249">
        <v>2</v>
      </c>
      <c r="I89" s="247">
        <v>5</v>
      </c>
      <c r="J89" s="247">
        <v>9</v>
      </c>
      <c r="K89" s="247">
        <v>3</v>
      </c>
      <c r="L89" s="248">
        <v>7</v>
      </c>
      <c r="M89" s="11">
        <f>SUM(H89:L89)</f>
        <v>26</v>
      </c>
      <c r="N89" s="249">
        <v>4</v>
      </c>
      <c r="O89" s="248"/>
      <c r="P89" s="11">
        <f>SUM(N89:O89)</f>
        <v>4</v>
      </c>
      <c r="Q89" s="11">
        <f>SUM(G89,M89,P89)</f>
        <v>51</v>
      </c>
    </row>
    <row r="90" spans="1:17" ht="13.5" thickBot="1">
      <c r="A90" s="372" t="s">
        <v>27</v>
      </c>
      <c r="B90" s="373"/>
      <c r="C90" s="2">
        <f>C89+C86</f>
        <v>20</v>
      </c>
      <c r="D90" s="2">
        <f aca="true" t="shared" si="15" ref="D90:Q90">D89+D86</f>
        <v>19</v>
      </c>
      <c r="E90" s="2">
        <f t="shared" si="15"/>
        <v>13</v>
      </c>
      <c r="F90" s="149">
        <f t="shared" si="15"/>
        <v>15</v>
      </c>
      <c r="G90" s="9">
        <f t="shared" si="15"/>
        <v>67</v>
      </c>
      <c r="H90" s="7">
        <f t="shared" si="15"/>
        <v>14</v>
      </c>
      <c r="I90" s="2">
        <f t="shared" si="15"/>
        <v>15</v>
      </c>
      <c r="J90" s="2">
        <f t="shared" si="15"/>
        <v>24</v>
      </c>
      <c r="K90" s="2">
        <f t="shared" si="15"/>
        <v>17</v>
      </c>
      <c r="L90" s="149">
        <f t="shared" si="15"/>
        <v>28</v>
      </c>
      <c r="M90" s="9">
        <f t="shared" si="15"/>
        <v>98</v>
      </c>
      <c r="N90" s="7">
        <f t="shared" si="15"/>
        <v>5</v>
      </c>
      <c r="O90" s="149">
        <f t="shared" si="15"/>
        <v>2</v>
      </c>
      <c r="P90" s="9">
        <f t="shared" si="15"/>
        <v>7</v>
      </c>
      <c r="Q90" s="9">
        <f t="shared" si="15"/>
        <v>172</v>
      </c>
    </row>
    <row r="91" spans="1:17" ht="12.75">
      <c r="A91" s="50"/>
      <c r="B91" s="186" t="s">
        <v>109</v>
      </c>
      <c r="C91" s="5">
        <v>4</v>
      </c>
      <c r="D91" s="5">
        <v>7</v>
      </c>
      <c r="E91" s="5">
        <v>0</v>
      </c>
      <c r="F91" s="175">
        <v>10</v>
      </c>
      <c r="G91" s="10">
        <f>SUM(C91:F91)</f>
        <v>21</v>
      </c>
      <c r="H91" s="14">
        <v>12</v>
      </c>
      <c r="I91" s="5"/>
      <c r="J91" s="5">
        <v>16</v>
      </c>
      <c r="K91" s="5"/>
      <c r="L91" s="175">
        <v>28</v>
      </c>
      <c r="M91" s="10">
        <f>SUM(H91:L91)</f>
        <v>56</v>
      </c>
      <c r="N91" s="14"/>
      <c r="O91" s="175"/>
      <c r="P91" s="206">
        <f>SUM(N91:O91)</f>
        <v>0</v>
      </c>
      <c r="Q91" s="10">
        <f>SUM(G91,M91,P91)</f>
        <v>77</v>
      </c>
    </row>
    <row r="92" spans="1:17" ht="13.5" thickBot="1">
      <c r="A92" s="203"/>
      <c r="B92" s="204"/>
      <c r="C92" s="250"/>
      <c r="D92" s="250"/>
      <c r="E92" s="250"/>
      <c r="F92" s="250"/>
      <c r="G92" s="251"/>
      <c r="H92" s="250"/>
      <c r="I92" s="250"/>
      <c r="J92" s="250"/>
      <c r="K92" s="250"/>
      <c r="L92" s="250"/>
      <c r="M92" s="251"/>
      <c r="N92" s="250"/>
      <c r="O92" s="250"/>
      <c r="P92" s="251"/>
      <c r="Q92" s="251"/>
    </row>
    <row r="93" spans="1:17" ht="13.5" thickBot="1">
      <c r="A93" s="376" t="s">
        <v>110</v>
      </c>
      <c r="B93" s="377"/>
      <c r="C93" s="2">
        <f>C91+C90</f>
        <v>24</v>
      </c>
      <c r="D93" s="2">
        <f aca="true" t="shared" si="16" ref="D93:Q93">D91+D90</f>
        <v>26</v>
      </c>
      <c r="E93" s="2">
        <f t="shared" si="16"/>
        <v>13</v>
      </c>
      <c r="F93" s="149">
        <f t="shared" si="16"/>
        <v>25</v>
      </c>
      <c r="G93" s="9">
        <f t="shared" si="16"/>
        <v>88</v>
      </c>
      <c r="H93" s="7">
        <f t="shared" si="16"/>
        <v>26</v>
      </c>
      <c r="I93" s="2">
        <f t="shared" si="16"/>
        <v>15</v>
      </c>
      <c r="J93" s="2">
        <f t="shared" si="16"/>
        <v>40</v>
      </c>
      <c r="K93" s="2">
        <f t="shared" si="16"/>
        <v>17</v>
      </c>
      <c r="L93" s="149">
        <f t="shared" si="16"/>
        <v>56</v>
      </c>
      <c r="M93" s="9">
        <f t="shared" si="16"/>
        <v>154</v>
      </c>
      <c r="N93" s="7">
        <f t="shared" si="16"/>
        <v>5</v>
      </c>
      <c r="O93" s="149">
        <f t="shared" si="16"/>
        <v>2</v>
      </c>
      <c r="P93" s="9">
        <f t="shared" si="16"/>
        <v>7</v>
      </c>
      <c r="Q93" s="9">
        <f t="shared" si="16"/>
        <v>249</v>
      </c>
    </row>
    <row r="105" ht="14.25" customHeight="1"/>
  </sheetData>
  <sheetProtection/>
  <mergeCells count="18">
    <mergeCell ref="A1:Q1"/>
    <mergeCell ref="A2:Q2"/>
    <mergeCell ref="A3:A4"/>
    <mergeCell ref="B3:B4"/>
    <mergeCell ref="C3:Q3"/>
    <mergeCell ref="A5:B5"/>
    <mergeCell ref="A12:B12"/>
    <mergeCell ref="A13:B13"/>
    <mergeCell ref="A30:B30"/>
    <mergeCell ref="A31:B31"/>
    <mergeCell ref="A43:B43"/>
    <mergeCell ref="A44:B44"/>
    <mergeCell ref="A61:B61"/>
    <mergeCell ref="A62:B62"/>
    <mergeCell ref="A85:B85"/>
    <mergeCell ref="A86:B86"/>
    <mergeCell ref="A90:B90"/>
    <mergeCell ref="A93:B93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Наталья</cp:lastModifiedBy>
  <cp:lastPrinted>2018-09-12T10:22:50Z</cp:lastPrinted>
  <dcterms:created xsi:type="dcterms:W3CDTF">1996-10-08T23:32:33Z</dcterms:created>
  <dcterms:modified xsi:type="dcterms:W3CDTF">2018-09-14T04:27:40Z</dcterms:modified>
  <cp:category/>
  <cp:version/>
  <cp:contentType/>
  <cp:contentStatus/>
</cp:coreProperties>
</file>